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9 2020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přítrv!$A$1:$R$43</definedName>
  </definedNames>
  <calcPr calcId="162913"/>
</workbook>
</file>

<file path=xl/calcChain.xml><?xml version="1.0" encoding="utf-8"?>
<calcChain xmlns="http://schemas.openxmlformats.org/spreadsheetml/2006/main">
  <c r="D33" i="7" l="1"/>
  <c r="C29" i="7"/>
  <c r="D17" i="7"/>
  <c r="D18" i="7"/>
  <c r="D19" i="7"/>
  <c r="D20" i="7"/>
  <c r="D21" i="7"/>
  <c r="D29" i="7"/>
  <c r="D30" i="7" l="1"/>
  <c r="D37" i="7"/>
  <c r="D34" i="7"/>
  <c r="D36" i="7"/>
  <c r="D32" i="7"/>
  <c r="D35" i="7"/>
  <c r="D31" i="7"/>
  <c r="D40" i="7" l="1"/>
  <c r="D39" i="7"/>
  <c r="D38" i="7"/>
  <c r="D43" i="7"/>
  <c r="D42" i="7"/>
  <c r="D41" i="7"/>
  <c r="C16" i="7" l="1"/>
  <c r="L17" i="7"/>
  <c r="Q7" i="7"/>
  <c r="Q8" i="7"/>
  <c r="Q30" i="7" s="1"/>
  <c r="Q9" i="7"/>
  <c r="Q31" i="7" s="1"/>
  <c r="Q10" i="7"/>
  <c r="Q11" i="7"/>
  <c r="Q12" i="7"/>
  <c r="Q13" i="7"/>
  <c r="Q35" i="7" s="1"/>
  <c r="Q14" i="7"/>
  <c r="Q15" i="7"/>
  <c r="E16" i="7"/>
  <c r="F16" i="7"/>
  <c r="G16" i="7"/>
  <c r="H16" i="7"/>
  <c r="I16" i="7"/>
  <c r="J16" i="7"/>
  <c r="K16" i="7"/>
  <c r="L16" i="7"/>
  <c r="M16" i="7"/>
  <c r="N16" i="7"/>
  <c r="O16" i="7"/>
  <c r="P16" i="7"/>
  <c r="C17" i="7"/>
  <c r="E17" i="7"/>
  <c r="F17" i="7"/>
  <c r="G17" i="7"/>
  <c r="H17" i="7"/>
  <c r="I17" i="7"/>
  <c r="J17" i="7"/>
  <c r="K17" i="7"/>
  <c r="M17" i="7"/>
  <c r="N17" i="7"/>
  <c r="O17" i="7"/>
  <c r="P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E29" i="7"/>
  <c r="F29" i="7"/>
  <c r="G29" i="7"/>
  <c r="H29" i="7"/>
  <c r="I29" i="7"/>
  <c r="J29" i="7"/>
  <c r="K29" i="7"/>
  <c r="L29" i="7"/>
  <c r="M29" i="7"/>
  <c r="N29" i="7"/>
  <c r="O29" i="7"/>
  <c r="P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C31" i="7"/>
  <c r="E31" i="7"/>
  <c r="F31" i="7"/>
  <c r="G31" i="7"/>
  <c r="H31" i="7"/>
  <c r="I31" i="7"/>
  <c r="J31" i="7"/>
  <c r="K31" i="7"/>
  <c r="L31" i="7"/>
  <c r="M31" i="7"/>
  <c r="N31" i="7"/>
  <c r="O31" i="7"/>
  <c r="P31" i="7"/>
  <c r="C32" i="7"/>
  <c r="E32" i="7"/>
  <c r="F32" i="7"/>
  <c r="G32" i="7"/>
  <c r="H32" i="7"/>
  <c r="I32" i="7"/>
  <c r="J32" i="7"/>
  <c r="K32" i="7"/>
  <c r="L32" i="7"/>
  <c r="M32" i="7"/>
  <c r="N32" i="7"/>
  <c r="O32" i="7"/>
  <c r="P32" i="7"/>
  <c r="C33" i="7"/>
  <c r="E33" i="7"/>
  <c r="F33" i="7"/>
  <c r="G33" i="7"/>
  <c r="H33" i="7"/>
  <c r="I33" i="7"/>
  <c r="J33" i="7"/>
  <c r="K33" i="7"/>
  <c r="L33" i="7"/>
  <c r="M33" i="7"/>
  <c r="N33" i="7"/>
  <c r="O33" i="7"/>
  <c r="P33" i="7"/>
  <c r="C34" i="7"/>
  <c r="E34" i="7"/>
  <c r="F34" i="7"/>
  <c r="G34" i="7"/>
  <c r="H34" i="7"/>
  <c r="I34" i="7"/>
  <c r="J34" i="7"/>
  <c r="K34" i="7"/>
  <c r="L34" i="7"/>
  <c r="M34" i="7"/>
  <c r="N34" i="7"/>
  <c r="O34" i="7"/>
  <c r="P34" i="7"/>
  <c r="C35" i="7"/>
  <c r="E35" i="7"/>
  <c r="F35" i="7"/>
  <c r="G35" i="7"/>
  <c r="H35" i="7"/>
  <c r="I35" i="7"/>
  <c r="J35" i="7"/>
  <c r="K35" i="7"/>
  <c r="L35" i="7"/>
  <c r="M35" i="7"/>
  <c r="N35" i="7"/>
  <c r="O35" i="7"/>
  <c r="P35" i="7"/>
  <c r="C36" i="7"/>
  <c r="E36" i="7"/>
  <c r="F36" i="7"/>
  <c r="G36" i="7"/>
  <c r="H36" i="7"/>
  <c r="I36" i="7"/>
  <c r="J36" i="7"/>
  <c r="K36" i="7"/>
  <c r="L36" i="7"/>
  <c r="M36" i="7"/>
  <c r="N36" i="7"/>
  <c r="O36" i="7"/>
  <c r="P36" i="7"/>
  <c r="C37" i="7"/>
  <c r="E37" i="7"/>
  <c r="F37" i="7"/>
  <c r="G37" i="7"/>
  <c r="H37" i="7"/>
  <c r="I37" i="7"/>
  <c r="J37" i="7"/>
  <c r="K37" i="7"/>
  <c r="L37" i="7"/>
  <c r="M37" i="7"/>
  <c r="N37" i="7"/>
  <c r="O37" i="7"/>
  <c r="P37" i="7"/>
  <c r="F42" i="7" l="1"/>
  <c r="J42" i="7"/>
  <c r="N39" i="7"/>
  <c r="P39" i="7"/>
  <c r="C39" i="7"/>
  <c r="G43" i="7"/>
  <c r="I43" i="7"/>
  <c r="M39" i="7"/>
  <c r="H43" i="7"/>
  <c r="J41" i="7"/>
  <c r="L39" i="7"/>
  <c r="G39" i="7"/>
  <c r="O43" i="7"/>
  <c r="O39" i="7"/>
  <c r="N38" i="7"/>
  <c r="E38" i="7"/>
  <c r="M42" i="7"/>
  <c r="M41" i="7"/>
  <c r="E40" i="7"/>
  <c r="L41" i="7"/>
  <c r="E42" i="7"/>
  <c r="I39" i="7"/>
  <c r="Q37" i="7"/>
  <c r="Q33" i="7"/>
  <c r="Q29" i="7"/>
  <c r="Q39" i="7" s="1"/>
  <c r="O38" i="7"/>
  <c r="H41" i="7"/>
  <c r="C40" i="7"/>
  <c r="O40" i="7"/>
  <c r="Q34" i="7"/>
  <c r="F38" i="7"/>
  <c r="P43" i="7"/>
  <c r="E43" i="7"/>
  <c r="K42" i="7"/>
  <c r="F39" i="7"/>
  <c r="E39" i="7"/>
  <c r="K39" i="7"/>
  <c r="H38" i="7"/>
  <c r="Q32" i="7"/>
  <c r="H42" i="7"/>
  <c r="H39" i="7"/>
  <c r="H40" i="7"/>
  <c r="P41" i="7"/>
  <c r="P40" i="7"/>
  <c r="P38" i="7"/>
  <c r="I38" i="7"/>
  <c r="I40" i="7"/>
  <c r="I42" i="7"/>
  <c r="O42" i="7"/>
  <c r="O41" i="7"/>
  <c r="J43" i="7"/>
  <c r="J38" i="7"/>
  <c r="J40" i="7"/>
  <c r="F41" i="7"/>
  <c r="F43" i="7"/>
  <c r="G40" i="7"/>
  <c r="G38" i="7"/>
  <c r="G42" i="7"/>
  <c r="N41" i="7"/>
  <c r="N40" i="7"/>
  <c r="N43" i="7"/>
  <c r="E41" i="7"/>
  <c r="K40" i="7"/>
  <c r="K43" i="7"/>
  <c r="K41" i="7"/>
  <c r="C41" i="7"/>
  <c r="C42" i="7"/>
  <c r="L43" i="7"/>
  <c r="P42" i="7"/>
  <c r="I41" i="7"/>
  <c r="J39" i="7"/>
  <c r="F40" i="7"/>
  <c r="G41" i="7"/>
  <c r="N42" i="7"/>
  <c r="K38" i="7"/>
  <c r="Q19" i="7"/>
  <c r="C43" i="7"/>
  <c r="Q21" i="7"/>
  <c r="C38" i="7"/>
  <c r="M40" i="7"/>
  <c r="M43" i="7"/>
  <c r="Q36" i="7"/>
  <c r="M38" i="7"/>
  <c r="Q20" i="7"/>
  <c r="L40" i="7"/>
  <c r="L42" i="7"/>
  <c r="Q17" i="7"/>
  <c r="Q16" i="7"/>
  <c r="R7" i="7" s="1"/>
  <c r="Q18" i="7"/>
  <c r="L38" i="7"/>
  <c r="Q42" i="7" l="1"/>
  <c r="Q40" i="7"/>
  <c r="Q43" i="7"/>
  <c r="Q41" i="7"/>
  <c r="R14" i="7"/>
  <c r="R8" i="7"/>
  <c r="R9" i="7"/>
  <c r="R11" i="7"/>
  <c r="Q38" i="7"/>
  <c r="R13" i="7"/>
  <c r="R10" i="7"/>
  <c r="R12" i="7"/>
  <c r="R15" i="7"/>
  <c r="R35" i="7" l="1"/>
  <c r="R37" i="7"/>
  <c r="R33" i="7"/>
  <c r="R29" i="7"/>
  <c r="R32" i="7"/>
  <c r="R30" i="7"/>
  <c r="R34" i="7"/>
  <c r="R31" i="7"/>
  <c r="R36" i="7"/>
  <c r="R20" i="7"/>
  <c r="R17" i="7"/>
  <c r="R18" i="7"/>
  <c r="R19" i="7"/>
  <c r="R21" i="7"/>
  <c r="R39" i="7" l="1"/>
  <c r="R40" i="7"/>
  <c r="R42" i="7"/>
  <c r="R41" i="7"/>
  <c r="R43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<sst xmlns="http://schemas.openxmlformats.org/spreadsheetml/2006/main" count="89" uniqueCount="43">
  <si>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</si>
  <si>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</si>
  <si>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</si>
  <si>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</si>
  <si>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</si>
  <si>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</si>
  <si>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</si>
  <si>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</si>
  <si>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</si>
  <si>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</si>
  <si>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</si>
  <si>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</si>
  <si>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</si>
  <si>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</si>
  <si>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</si>
  <si>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</si>
  <si>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</si>
  <si>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</si>
  <si>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</si>
  <si>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</si>
  <si>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</si>
  <si>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</si>
  <si>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</si>
  <si>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</si>
  <si>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</si>
  <si>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</si>
  <si>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</si>
  <si>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</si>
  <si>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</si>
  <si>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</si>
  <si>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</si>
  <si>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</si>
  <si>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</si>
  <si>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</si>
  <si>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</si>
  <si>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</si>
  <si>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Ukončené případy dočasné pracovní neschopnosti za 1. - 3. čtvrtletí 2020 podle délky trvání</t>
  </si>
  <si>
    <t>Počet obyvatel k 31.12.2019</t>
  </si>
  <si>
    <t>Jiho
moravský</t>
  </si>
  <si>
    <t>Králové
hradecký</t>
  </si>
  <si>
    <t>Moravsko
slezský</t>
  </si>
  <si>
    <t>Praha</t>
  </si>
  <si>
    <t>Středo
český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</si>
</sst>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3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theme="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8" fillId="0" borderId="0"/>
    <xf numFmtId="0" fontId="20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0" fontId="21" fillId="3" borderId="0" applyNumberFormat="0" applyBorder="0" applyAlignment="0" applyProtection="0"/>
    <xf numFmtId="49" fontId="3" fillId="0" borderId="0">
      <alignment horizontal="left" vertical="center" wrapText="1"/>
    </xf>
    <xf numFmtId="49" fontId="3" fillId="0" borderId="1">
      <alignment wrapText="1"/>
    </xf>
    <xf numFmtId="0" fontId="16" fillId="0" borderId="0"/>
    <xf numFmtId="0" fontId="2" fillId="0" borderId="0"/>
    <xf numFmtId="0" fontId="2" fillId="0" borderId="0"/>
    <xf numFmtId="0" fontId="1" fillId="0" borderId="0"/>
  </cellStyleXfs>
  <cellXfs count="110">
    <xf numFmtId="0" fontId="0" fillId="0" borderId="0" xfId="0"/>
    <xf numFmtId="3" fontId="8" fillId="0" borderId="0" xfId="8">
      <alignment vertical="center"/>
    </xf>
    <xf numFmtId="3" fontId="12" fillId="0" borderId="0" xfId="8" applyNumberFormat="1" applyFont="1" applyFill="1" applyBorder="1" applyAlignment="1" applyProtection="1">
      <alignment horizontal="center" vertical="center"/>
    </xf>
    <xf numFmtId="3" fontId="8" fillId="0" borderId="0" xfId="8" applyFont="1" applyAlignment="1">
      <alignment vertical="center"/>
    </xf>
    <xf numFmtId="3" fontId="8" fillId="0" borderId="0" xfId="8" applyFont="1" applyAlignment="1" applyProtection="1">
      <alignment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Font="1" applyAlignment="1" applyProtection="1">
      <alignment vertical="center"/>
    </xf>
    <xf numFmtId="3" fontId="15" fillId="0" borderId="0" xfId="8" applyFont="1">
      <alignment vertical="center"/>
    </xf>
    <xf numFmtId="3" fontId="8" fillId="0" borderId="0" xfId="8" applyBorder="1">
      <alignment vertical="center"/>
    </xf>
    <xf numFmtId="3" fontId="8" fillId="0" borderId="0" xfId="8" applyFont="1" applyBorder="1">
      <alignment vertical="center"/>
    </xf>
    <xf numFmtId="4" fontId="8" fillId="0" borderId="0" xfId="8" applyNumberFormat="1">
      <alignment vertical="center"/>
    </xf>
    <xf numFmtId="3" fontId="8" fillId="0" borderId="0" xfId="8" applyBorder="1" applyAlignment="1">
      <alignment horizontal="center" vertical="center"/>
    </xf>
    <xf numFmtId="3" fontId="10" fillId="0" borderId="0" xfId="8" applyFont="1" applyBorder="1" applyAlignment="1">
      <alignment horizontal="center" vertical="center" textRotation="90" wrapText="1"/>
    </xf>
    <xf numFmtId="3" fontId="10" fillId="0" borderId="0" xfId="8" applyFont="1" applyBorder="1" applyAlignment="1" applyProtection="1">
      <alignment horizontal="center" vertical="center"/>
    </xf>
    <xf numFmtId="3" fontId="10" fillId="0" borderId="0" xfId="8" applyNumberFormat="1" applyFont="1" applyBorder="1" applyAlignment="1" applyProtection="1">
      <alignment horizontal="center" vertical="center"/>
    </xf>
    <xf numFmtId="10" fontId="14" fillId="0" borderId="0" xfId="9" applyNumberFormat="1" applyFont="1" applyBorder="1" applyAlignment="1" applyProtection="1">
      <alignment horizontal="center" vertical="center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0" fontId="22" fillId="5" borderId="0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2" fillId="5" borderId="9" xfId="0" applyFont="1" applyFill="1" applyBorder="1" applyAlignment="1">
      <alignment horizontal="center" vertical="center" wrapText="1"/>
    </xf>
    <xf numFmtId="3" fontId="25" fillId="0" borderId="11" xfId="8" applyFont="1" applyBorder="1" applyAlignment="1" applyProtection="1">
      <alignment horizontal="center" vertical="center"/>
    </xf>
    <xf numFmtId="3" fontId="19" fillId="0" borderId="31" xfId="8" applyNumberFormat="1" applyFont="1" applyBorder="1" applyAlignment="1" applyProtection="1">
      <alignment horizontal="right" vertical="center"/>
    </xf>
    <xf numFmtId="3" fontId="19" fillId="0" borderId="37" xfId="8" applyNumberFormat="1" applyFont="1" applyBorder="1" applyAlignment="1" applyProtection="1">
      <alignment horizontal="right" vertical="center"/>
    </xf>
    <xf numFmtId="3" fontId="25" fillId="0" borderId="7" xfId="8" applyNumberFormat="1" applyFont="1" applyBorder="1" applyAlignment="1" applyProtection="1">
      <alignment horizontal="right" vertical="center"/>
    </xf>
    <xf numFmtId="3" fontId="25" fillId="0" borderId="12" xfId="8" applyFont="1" applyBorder="1" applyAlignment="1" applyProtection="1">
      <alignment horizontal="center" vertical="center"/>
    </xf>
    <xf numFmtId="3" fontId="19" fillId="0" borderId="26" xfId="8" applyNumberFormat="1" applyFont="1" applyBorder="1" applyAlignment="1" applyProtection="1">
      <alignment horizontal="right" vertical="center"/>
    </xf>
    <xf numFmtId="3" fontId="19" fillId="0" borderId="27" xfId="8" applyNumberFormat="1" applyFont="1" applyBorder="1" applyAlignment="1" applyProtection="1">
      <alignment horizontal="right" vertical="center"/>
    </xf>
    <xf numFmtId="3" fontId="25" fillId="0" borderId="8" xfId="8" applyNumberFormat="1" applyFont="1" applyBorder="1" applyAlignment="1" applyProtection="1">
      <alignment horizontal="right" vertical="center"/>
    </xf>
    <xf numFmtId="3" fontId="25" fillId="0" borderId="13" xfId="8" applyFont="1" applyBorder="1" applyAlignment="1" applyProtection="1">
      <alignment horizontal="center" vertical="center"/>
    </xf>
    <xf numFmtId="3" fontId="19" fillId="0" borderId="23" xfId="8" applyNumberFormat="1" applyFont="1" applyBorder="1" applyAlignment="1" applyProtection="1">
      <alignment horizontal="right" vertical="center"/>
    </xf>
    <xf numFmtId="3" fontId="19" fillId="0" borderId="28" xfId="8" applyNumberFormat="1" applyFont="1" applyBorder="1" applyAlignment="1" applyProtection="1">
      <alignment horizontal="right" vertical="center"/>
    </xf>
    <xf numFmtId="3" fontId="25" fillId="0" borderId="17" xfId="8" applyNumberFormat="1" applyFont="1" applyBorder="1" applyAlignment="1" applyProtection="1">
      <alignment horizontal="right" vertical="center"/>
    </xf>
    <xf numFmtId="3" fontId="25" fillId="0" borderId="5" xfId="8" applyFont="1" applyBorder="1" applyAlignment="1" applyProtection="1">
      <alignment horizontal="center" vertical="center"/>
    </xf>
    <xf numFmtId="3" fontId="19" fillId="0" borderId="24" xfId="8" applyNumberFormat="1" applyFont="1" applyBorder="1" applyAlignment="1" applyProtection="1">
      <alignment horizontal="right" vertical="center"/>
    </xf>
    <xf numFmtId="3" fontId="19" fillId="0" borderId="29" xfId="8" applyNumberFormat="1" applyFont="1" applyBorder="1" applyAlignment="1" applyProtection="1">
      <alignment horizontal="right" vertical="center"/>
    </xf>
    <xf numFmtId="3" fontId="25" fillId="0" borderId="30" xfId="8" applyNumberFormat="1" applyFont="1" applyBorder="1" applyAlignment="1" applyProtection="1">
      <alignment horizontal="right" vertical="center"/>
    </xf>
    <xf numFmtId="0" fontId="22" fillId="5" borderId="18" xfId="0" applyFont="1" applyFill="1" applyBorder="1" applyAlignment="1">
      <alignment horizontal="center" vertical="center" wrapText="1"/>
    </xf>
    <xf numFmtId="3" fontId="25" fillId="0" borderId="7" xfId="8" applyNumberFormat="1" applyFont="1" applyBorder="1" applyAlignment="1" applyProtection="1">
      <alignment horizontal="right" vertical="center"/>
      <protection locked="0"/>
    </xf>
    <xf numFmtId="3" fontId="19" fillId="0" borderId="25" xfId="8" applyNumberFormat="1" applyFont="1" applyBorder="1" applyAlignment="1" applyProtection="1">
      <alignment horizontal="right" vertical="center"/>
    </xf>
    <xf numFmtId="3" fontId="19" fillId="0" borderId="1" xfId="8" applyFont="1" applyBorder="1">
      <alignment vertical="center"/>
    </xf>
    <xf numFmtId="3" fontId="19" fillId="0" borderId="1" xfId="8" applyFont="1" applyBorder="1" applyAlignment="1">
      <alignment horizontal="center" vertical="center"/>
    </xf>
    <xf numFmtId="3" fontId="25" fillId="0" borderId="1" xfId="8" applyFont="1" applyBorder="1" applyAlignment="1">
      <alignment horizontal="center" vertical="center"/>
    </xf>
    <xf numFmtId="3" fontId="29" fillId="0" borderId="1" xfId="8" applyFont="1" applyBorder="1">
      <alignment vertical="center"/>
    </xf>
    <xf numFmtId="3" fontId="25" fillId="0" borderId="1" xfId="8" applyFont="1" applyBorder="1">
      <alignment vertical="center"/>
    </xf>
    <xf numFmtId="0" fontId="22" fillId="5" borderId="10" xfId="0" applyFont="1" applyFill="1" applyBorder="1" applyAlignment="1">
      <alignment vertical="center"/>
    </xf>
    <xf numFmtId="3" fontId="26" fillId="6" borderId="35" xfId="0" applyNumberFormat="1" applyFont="1" applyFill="1" applyBorder="1" applyAlignment="1">
      <alignment horizontal="right" vertical="center" wrapText="1"/>
    </xf>
    <xf numFmtId="3" fontId="26" fillId="6" borderId="40" xfId="0" applyNumberFormat="1" applyFont="1" applyFill="1" applyBorder="1" applyAlignment="1">
      <alignment horizontal="right" vertical="center" wrapText="1"/>
    </xf>
    <xf numFmtId="3" fontId="19" fillId="4" borderId="1" xfId="8" applyNumberFormat="1" applyFont="1" applyFill="1" applyBorder="1" applyAlignment="1" applyProtection="1">
      <alignment horizontal="right" vertical="center"/>
    </xf>
    <xf numFmtId="3" fontId="19" fillId="4" borderId="32" xfId="8" applyNumberFormat="1" applyFont="1" applyFill="1" applyBorder="1" applyAlignment="1" applyProtection="1">
      <alignment horizontal="right" vertical="center"/>
    </xf>
    <xf numFmtId="3" fontId="26" fillId="6" borderId="33" xfId="0" applyNumberFormat="1" applyFont="1" applyFill="1" applyBorder="1" applyAlignment="1">
      <alignment horizontal="right" vertical="center" wrapText="1"/>
    </xf>
    <xf numFmtId="0" fontId="22" fillId="5" borderId="34" xfId="0" applyFont="1" applyFill="1" applyBorder="1" applyAlignment="1">
      <alignment vertical="center" wrapText="1"/>
    </xf>
    <xf numFmtId="3" fontId="19" fillId="0" borderId="1" xfId="8" applyNumberFormat="1" applyFont="1" applyBorder="1" applyAlignment="1" applyProtection="1">
      <alignment horizontal="right" vertical="center"/>
      <protection locked="0"/>
    </xf>
    <xf numFmtId="3" fontId="19" fillId="0" borderId="32" xfId="8" applyNumberFormat="1" applyFont="1" applyBorder="1" applyAlignment="1" applyProtection="1">
      <alignment horizontal="right" vertical="center"/>
      <protection locked="0"/>
    </xf>
    <xf numFmtId="3" fontId="25" fillId="0" borderId="8" xfId="8" applyNumberFormat="1" applyFont="1" applyBorder="1" applyAlignment="1" applyProtection="1">
      <alignment horizontal="right" vertical="center"/>
      <protection locked="0"/>
    </xf>
    <xf numFmtId="3" fontId="29" fillId="0" borderId="0" xfId="8" applyNumberFormat="1" applyFont="1" applyBorder="1" applyAlignment="1">
      <alignment horizontal="right" vertical="center"/>
    </xf>
    <xf numFmtId="3" fontId="19" fillId="0" borderId="1" xfId="8" applyFont="1" applyBorder="1" applyAlignment="1">
      <alignment vertical="center" wrapText="1"/>
    </xf>
    <xf numFmtId="3" fontId="11" fillId="0" borderId="25" xfId="8" applyNumberFormat="1" applyFont="1" applyBorder="1" applyAlignment="1" applyProtection="1">
      <alignment horizontal="right" vertical="center" indent="1"/>
      <protection locked="0"/>
    </xf>
    <xf numFmtId="3" fontId="19" fillId="4" borderId="26" xfId="8" applyNumberFormat="1" applyFont="1" applyFill="1" applyBorder="1" applyAlignment="1" applyProtection="1">
      <alignment horizontal="right" vertical="center"/>
    </xf>
    <xf numFmtId="49" fontId="22" fillId="5" borderId="20" xfId="15" applyFont="1" applyFill="1" applyBorder="1" applyAlignment="1" applyProtection="1">
      <alignment horizontal="center" vertical="center" wrapText="1"/>
    </xf>
    <xf numFmtId="49" fontId="22" fillId="5" borderId="1" xfId="15" applyFont="1" applyFill="1" applyBorder="1" applyAlignment="1" applyProtection="1">
      <alignment horizontal="center" vertical="center" wrapText="1"/>
    </xf>
    <xf numFmtId="3" fontId="10" fillId="0" borderId="19" xfId="8" applyFont="1" applyBorder="1" applyAlignment="1" applyProtection="1">
      <alignment horizontal="center" vertical="center"/>
    </xf>
    <xf numFmtId="3" fontId="10" fillId="0" borderId="21" xfId="8" applyFont="1" applyBorder="1" applyAlignment="1" applyProtection="1">
      <alignment horizontal="center" vertical="center"/>
    </xf>
    <xf numFmtId="3" fontId="25" fillId="0" borderId="32" xfId="8" applyFont="1" applyBorder="1" applyAlignment="1" applyProtection="1">
      <alignment horizontal="center" vertical="center"/>
    </xf>
    <xf numFmtId="3" fontId="25" fillId="0" borderId="41" xfId="8" applyFont="1" applyBorder="1" applyAlignment="1" applyProtection="1">
      <alignment horizontal="center" vertical="center"/>
    </xf>
    <xf numFmtId="0" fontId="24" fillId="0" borderId="0" xfId="4" applyFont="1" applyFill="1" applyAlignment="1" applyProtection="1">
      <alignment horizontal="center" vertical="center"/>
      <protection locked="0"/>
    </xf>
    <xf numFmtId="0" fontId="30" fillId="5" borderId="1" xfId="0" applyFont="1" applyFill="1" applyBorder="1" applyAlignment="1">
      <alignment horizontal="center" vertical="center" wrapText="1"/>
    </xf>
    <xf numFmtId="3" fontId="25" fillId="0" borderId="32" xfId="8" applyFont="1" applyBorder="1" applyAlignment="1" applyProtection="1">
      <alignment horizontal="right" vertical="center" indent="1"/>
    </xf>
    <xf numFmtId="3" fontId="25" fillId="0" borderId="12" xfId="8" applyFont="1" applyBorder="1" applyAlignment="1" applyProtection="1">
      <alignment horizontal="right" vertical="center" indent="1"/>
    </xf>
    <xf numFmtId="0" fontId="30" fillId="5" borderId="6" xfId="0" applyFont="1" applyFill="1" applyBorder="1" applyAlignment="1">
      <alignment horizontal="center" vertical="center" wrapText="1"/>
    </xf>
    <xf numFmtId="49" fontId="22" fillId="5" borderId="6" xfId="15" applyFont="1" applyFill="1" applyBorder="1" applyAlignment="1" applyProtection="1">
      <alignment horizontal="center" vertical="center" wrapText="1"/>
    </xf>
    <xf numFmtId="3" fontId="10" fillId="0" borderId="19" xfId="8" applyFont="1" applyBorder="1" applyAlignment="1" applyProtection="1">
      <alignment horizontal="right" vertical="center" indent="1"/>
    </xf>
    <xf numFmtId="3" fontId="10" fillId="0" borderId="22" xfId="8" applyFont="1" applyBorder="1" applyAlignment="1" applyProtection="1">
      <alignment horizontal="right" vertical="center" indent="1"/>
    </xf>
    <xf numFmtId="3" fontId="25" fillId="0" borderId="39" xfId="8" applyFont="1" applyBorder="1" applyAlignment="1">
      <alignment horizontal="center" vertical="center" textRotation="90" wrapText="1"/>
    </xf>
    <xf numFmtId="3" fontId="25" fillId="0" borderId="36" xfId="8" applyFont="1" applyBorder="1" applyAlignment="1">
      <alignment horizontal="center" vertical="center" textRotation="90" wrapText="1"/>
    </xf>
    <xf numFmtId="3" fontId="25" fillId="0" borderId="35" xfId="8" applyFont="1" applyBorder="1" applyAlignment="1">
      <alignment horizontal="center" vertical="center" textRotation="90" wrapText="1"/>
    </xf>
    <xf numFmtId="3" fontId="25" fillId="0" borderId="32" xfId="8" applyFont="1" applyBorder="1" applyAlignment="1" applyProtection="1">
      <alignment horizontal="right" vertical="center" wrapText="1" indent="1"/>
    </xf>
    <xf numFmtId="3" fontId="25" fillId="0" borderId="12" xfId="8" applyFont="1" applyBorder="1" applyAlignment="1" applyProtection="1">
      <alignment horizontal="right" vertical="center" wrapText="1" indent="1"/>
    </xf>
    <xf numFmtId="3" fontId="26" fillId="6" borderId="15" xfId="0" applyNumberFormat="1" applyFont="1" applyFill="1" applyBorder="1" applyAlignment="1">
      <alignment horizontal="center" vertical="center" wrapText="1"/>
    </xf>
    <xf numFmtId="3" fontId="26" fillId="6" borderId="16" xfId="0" applyNumberFormat="1" applyFont="1" applyFill="1" applyBorder="1" applyAlignment="1">
      <alignment horizontal="center" vertical="center" wrapText="1"/>
    </xf>
    <xf numFmtId="3" fontId="25" fillId="0" borderId="32" xfId="8" applyFont="1" applyBorder="1" applyAlignment="1" applyProtection="1">
      <alignment horizontal="center" vertical="center" wrapText="1"/>
    </xf>
    <xf numFmtId="3" fontId="25" fillId="0" borderId="41" xfId="8" applyFont="1" applyBorder="1" applyAlignment="1" applyProtection="1">
      <alignment horizontal="center" vertical="center" wrapText="1"/>
    </xf>
    <xf numFmtId="3" fontId="26" fillId="6" borderId="38" xfId="0" applyNumberFormat="1" applyFont="1" applyFill="1" applyBorder="1" applyAlignment="1">
      <alignment horizontal="center" vertical="center" wrapText="1"/>
    </xf>
    <xf numFmtId="49" fontId="22" fillId="5" borderId="21" xfId="15" applyFont="1" applyFill="1" applyBorder="1" applyAlignment="1" applyProtection="1">
      <alignment horizontal="center" vertical="center" wrapText="1"/>
    </xf>
    <xf numFmtId="49" fontId="22" fillId="5" borderId="41" xfId="15" applyFont="1" applyFill="1" applyBorder="1" applyAlignment="1" applyProtection="1">
      <alignment horizontal="center" vertical="center" wrapText="1"/>
    </xf>
    <xf numFmtId="3" fontId="11" fillId="0" borderId="21" xfId="8" applyNumberFormat="1" applyFont="1" applyBorder="1" applyAlignment="1" applyProtection="1">
      <alignment horizontal="right" vertical="center" indent="1"/>
      <protection locked="0"/>
    </xf>
    <xf numFmtId="3" fontId="19" fillId="4" borderId="41" xfId="8" applyNumberFormat="1" applyFont="1" applyFill="1" applyBorder="1" applyAlignment="1" applyProtection="1">
      <alignment horizontal="right" vertical="center"/>
    </xf>
    <xf numFmtId="3" fontId="26" fillId="6" borderId="42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10" fontId="27" fillId="0" borderId="43" xfId="9" applyNumberFormat="1" applyFont="1" applyBorder="1" applyAlignment="1" applyProtection="1">
      <alignment horizontal="right" vertical="center" indent="1"/>
    </xf>
    <xf numFmtId="10" fontId="27" fillId="0" borderId="44" xfId="9" applyNumberFormat="1" applyFont="1" applyBorder="1" applyAlignment="1" applyProtection="1">
      <alignment horizontal="right" vertical="center" indent="1"/>
    </xf>
    <xf numFmtId="10" fontId="28" fillId="2" borderId="16" xfId="9" applyNumberFormat="1" applyFont="1" applyFill="1" applyBorder="1" applyAlignment="1" applyProtection="1">
      <alignment horizontal="right" vertical="center" indent="1"/>
    </xf>
    <xf numFmtId="10" fontId="27" fillId="0" borderId="45" xfId="9" applyNumberFormat="1" applyFont="1" applyBorder="1" applyAlignment="1" applyProtection="1">
      <alignment horizontal="right" vertical="center" indent="1"/>
    </xf>
    <xf numFmtId="10" fontId="27" fillId="0" borderId="46" xfId="9" applyNumberFormat="1" applyFont="1" applyBorder="1" applyAlignment="1" applyProtection="1">
      <alignment horizontal="right" vertical="center" indent="1"/>
    </xf>
    <xf numFmtId="49" fontId="22" fillId="5" borderId="7" xfId="15" applyFont="1" applyFill="1" applyBorder="1" applyAlignment="1" applyProtection="1">
      <alignment horizontal="center" vertical="center" wrapText="1"/>
    </xf>
    <xf numFmtId="49" fontId="22" fillId="5" borderId="8" xfId="15" applyFont="1" applyFill="1" applyBorder="1" applyAlignment="1" applyProtection="1">
      <alignment horizontal="center" vertical="center" wrapText="1"/>
    </xf>
    <xf numFmtId="3" fontId="25" fillId="0" borderId="7" xfId="8" applyNumberFormat="1" applyFont="1" applyBorder="1" applyAlignment="1" applyProtection="1">
      <alignment horizontal="right" vertical="center" indent="1"/>
      <protection locked="0"/>
    </xf>
    <xf numFmtId="3" fontId="26" fillId="4" borderId="8" xfId="13" applyNumberFormat="1" applyFont="1" applyFill="1" applyBorder="1" applyAlignment="1" applyProtection="1">
      <alignment horizontal="right" vertical="center"/>
      <protection locked="0"/>
    </xf>
    <xf numFmtId="3" fontId="25" fillId="4" borderId="8" xfId="8" applyNumberFormat="1" applyFont="1" applyFill="1" applyBorder="1" applyAlignment="1" applyProtection="1">
      <alignment horizontal="right" vertical="center"/>
      <protection locked="0"/>
    </xf>
    <xf numFmtId="49" fontId="22" fillId="5" borderId="47" xfId="15" applyFont="1" applyFill="1" applyBorder="1" applyAlignment="1" applyProtection="1">
      <alignment horizontal="center" vertical="center" wrapText="1"/>
    </xf>
    <xf numFmtId="3" fontId="19" fillId="0" borderId="41" xfId="8" applyNumberFormat="1" applyFont="1" applyBorder="1" applyAlignment="1" applyProtection="1">
      <alignment horizontal="right" vertical="center"/>
      <protection locked="0"/>
    </xf>
    <xf numFmtId="3" fontId="19" fillId="0" borderId="48" xfId="8" applyNumberFormat="1" applyFont="1" applyBorder="1" applyAlignment="1" applyProtection="1">
      <alignment horizontal="right" vertical="center"/>
    </xf>
    <xf numFmtId="10" fontId="14" fillId="0" borderId="43" xfId="9" applyNumberFormat="1" applyFont="1" applyBorder="1" applyAlignment="1" applyProtection="1">
      <alignment horizontal="right" vertical="center"/>
    </xf>
    <xf numFmtId="10" fontId="27" fillId="0" borderId="44" xfId="9" applyNumberFormat="1" applyFont="1" applyBorder="1" applyAlignment="1" applyProtection="1">
      <alignment horizontal="right" vertical="center"/>
    </xf>
    <xf numFmtId="10" fontId="13" fillId="2" borderId="16" xfId="9" applyNumberFormat="1" applyFont="1" applyFill="1" applyBorder="1" applyAlignment="1" applyProtection="1">
      <alignment horizontal="right" vertical="center"/>
    </xf>
    <xf numFmtId="10" fontId="27" fillId="0" borderId="43" xfId="9" applyNumberFormat="1" applyFont="1" applyBorder="1" applyAlignment="1" applyProtection="1">
      <alignment horizontal="right" vertical="center"/>
    </xf>
    <xf numFmtId="10" fontId="27" fillId="0" borderId="45" xfId="9" applyNumberFormat="1" applyFont="1" applyBorder="1" applyAlignment="1" applyProtection="1">
      <alignment horizontal="right" vertical="center"/>
    </xf>
    <xf numFmtId="10" fontId="27" fillId="0" borderId="46" xfId="9" applyNumberFormat="1" applyFont="1" applyBorder="1" applyAlignment="1" applyProtection="1">
      <alignment horizontal="right" vertical="center"/>
    </xf>
    <xf numFmtId="49" fontId="22" fillId="5" borderId="30" xfId="15" applyFont="1" applyFill="1" applyBorder="1" applyAlignment="1" applyProtection="1">
      <alignment horizontal="center" vertical="center" wrapText="1"/>
    </xf>
  </cellXfs>
  <cellStyles count="20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6"/>
    <cellStyle name="Normální 3" xfId="17"/>
    <cellStyle name="Normální 4" xfId="18"/>
    <cellStyle name="Normální 5" xfId="19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42799"/>
          <a:ext cx="1428750" cy="4624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50"/>
  <sheetViews>
    <sheetView showGridLines="0" tabSelected="1" zoomScale="75" zoomScaleNormal="75" zoomScaleSheetLayoutView="75" workbookViewId="0">
      <selection sqref="A1:R1"/>
    </sheetView>
  </sheetViews>
  <sheetFormatPr defaultColWidth="8" defaultRowHeight="11.25" x14ac:dyDescent="0.2"/>
  <cols>
    <col min="1" max="1" width="5.7109375" style="1" customWidth="1"/>
    <col min="2" max="2" width="15.85546875" style="1" customWidth="1"/>
    <col min="3" max="4" width="12.28515625" style="1" customWidth="1"/>
    <col min="5" max="5" width="14.42578125" style="1" bestFit="1" customWidth="1"/>
    <col min="6" max="8" width="12.28515625" style="1" customWidth="1"/>
    <col min="9" max="9" width="13.28515625" style="1" bestFit="1" customWidth="1"/>
    <col min="10" max="10" width="13.42578125" style="1" bestFit="1" customWidth="1"/>
    <col min="11" max="16" width="12.28515625" style="1" customWidth="1"/>
    <col min="17" max="17" width="12.28515625" style="7" customWidth="1"/>
    <col min="18" max="19" width="10.7109375" style="1" customWidth="1"/>
    <col min="20" max="16384" width="8" style="1"/>
  </cols>
  <sheetData>
    <row r="1" spans="1:19" ht="20.100000000000001" customHeight="1" x14ac:dyDescent="0.2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9" ht="20.100000000000001" customHeight="1" x14ac:dyDescent="0.2">
      <c r="A2" s="6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9" ht="20.100000000000001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"/>
      <c r="R3" s="4"/>
    </row>
    <row r="4" spans="1:19" ht="20.100000000000001" customHeight="1" x14ac:dyDescent="0.2">
      <c r="A4" s="19"/>
      <c r="B4" s="37" t="s">
        <v>16</v>
      </c>
      <c r="C4" s="59" t="s">
        <v>20</v>
      </c>
      <c r="D4" s="59" t="s">
        <v>38</v>
      </c>
      <c r="E4" s="59" t="s">
        <v>27</v>
      </c>
      <c r="F4" s="59" t="s">
        <v>39</v>
      </c>
      <c r="G4" s="59" t="s">
        <v>18</v>
      </c>
      <c r="H4" s="59" t="s">
        <v>40</v>
      </c>
      <c r="I4" s="59" t="s">
        <v>28</v>
      </c>
      <c r="J4" s="59" t="s">
        <v>25</v>
      </c>
      <c r="K4" s="59" t="s">
        <v>17</v>
      </c>
      <c r="L4" s="59" t="s">
        <v>41</v>
      </c>
      <c r="M4" s="59" t="s">
        <v>42</v>
      </c>
      <c r="N4" s="59" t="s">
        <v>24</v>
      </c>
      <c r="O4" s="59" t="s">
        <v>21</v>
      </c>
      <c r="P4" s="83" t="s">
        <v>23</v>
      </c>
      <c r="Q4" s="95" t="s">
        <v>0</v>
      </c>
      <c r="R4" s="88" t="s">
        <v>1</v>
      </c>
    </row>
    <row r="5" spans="1:19" ht="20.100000000000001" customHeight="1" thickBot="1" x14ac:dyDescent="0.25">
      <c r="A5" s="45" t="s">
        <v>33</v>
      </c>
      <c r="B5" s="18"/>
      <c r="C5" s="60"/>
      <c r="D5" s="60"/>
      <c r="E5" s="60"/>
      <c r="F5" s="60"/>
      <c r="G5" s="60"/>
      <c r="H5" s="60"/>
      <c r="I5" s="66"/>
      <c r="J5" s="66"/>
      <c r="K5" s="66"/>
      <c r="L5" s="66"/>
      <c r="M5" s="66"/>
      <c r="N5" s="66"/>
      <c r="O5" s="66"/>
      <c r="P5" s="84"/>
      <c r="Q5" s="96"/>
      <c r="R5" s="89"/>
    </row>
    <row r="6" spans="1:19" ht="20.100000000000001" customHeight="1" x14ac:dyDescent="0.2">
      <c r="A6" s="61"/>
      <c r="B6" s="62"/>
      <c r="C6" s="16"/>
      <c r="D6" s="5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85"/>
      <c r="Q6" s="97"/>
      <c r="R6" s="90"/>
    </row>
    <row r="7" spans="1:19" ht="20.100000000000001" customHeight="1" x14ac:dyDescent="0.2">
      <c r="A7" s="63" t="s">
        <v>30</v>
      </c>
      <c r="B7" s="64"/>
      <c r="C7" s="49">
        <v>40267</v>
      </c>
      <c r="D7" s="58">
        <v>71510</v>
      </c>
      <c r="E7" s="48">
        <v>15578</v>
      </c>
      <c r="F7" s="48">
        <v>38699</v>
      </c>
      <c r="G7" s="48">
        <v>33846</v>
      </c>
      <c r="H7" s="48">
        <v>64474</v>
      </c>
      <c r="I7" s="48">
        <v>44926</v>
      </c>
      <c r="J7" s="48">
        <v>33489</v>
      </c>
      <c r="K7" s="48">
        <v>42138</v>
      </c>
      <c r="L7" s="48">
        <v>97451</v>
      </c>
      <c r="M7" s="48">
        <v>79879</v>
      </c>
      <c r="N7" s="48">
        <v>51552</v>
      </c>
      <c r="O7" s="48">
        <v>29807</v>
      </c>
      <c r="P7" s="86">
        <v>30738</v>
      </c>
      <c r="Q7" s="98">
        <f t="shared" ref="Q6:Q15" si="0">SUM(C7:P7)</f>
        <v>674354</v>
      </c>
      <c r="R7" s="91">
        <f t="shared" ref="R7:R15" si="1">Q7/$Q$16</f>
        <v>0.46432943749233985</v>
      </c>
    </row>
    <row r="8" spans="1:19" ht="20.100000000000001" customHeight="1" x14ac:dyDescent="0.2">
      <c r="A8" s="63" t="s">
        <v>31</v>
      </c>
      <c r="B8" s="64"/>
      <c r="C8" s="49">
        <v>12599</v>
      </c>
      <c r="D8" s="58">
        <v>22457</v>
      </c>
      <c r="E8" s="48">
        <v>5159</v>
      </c>
      <c r="F8" s="48">
        <v>11000</v>
      </c>
      <c r="G8" s="48">
        <v>9194</v>
      </c>
      <c r="H8" s="48">
        <v>28218</v>
      </c>
      <c r="I8" s="48">
        <v>13678</v>
      </c>
      <c r="J8" s="48">
        <v>9942</v>
      </c>
      <c r="K8" s="48">
        <v>12330</v>
      </c>
      <c r="L8" s="48">
        <v>25058</v>
      </c>
      <c r="M8" s="48">
        <v>22650</v>
      </c>
      <c r="N8" s="48">
        <v>14832</v>
      </c>
      <c r="O8" s="48">
        <v>10234</v>
      </c>
      <c r="P8" s="86">
        <v>11970</v>
      </c>
      <c r="Q8" s="98">
        <f t="shared" si="0"/>
        <v>209321</v>
      </c>
      <c r="R8" s="91">
        <f t="shared" si="1"/>
        <v>0.14412890289867647</v>
      </c>
    </row>
    <row r="9" spans="1:19" ht="20.100000000000001" customHeight="1" x14ac:dyDescent="0.2">
      <c r="A9" s="63" t="s">
        <v>32</v>
      </c>
      <c r="B9" s="64"/>
      <c r="C9" s="49">
        <v>8435</v>
      </c>
      <c r="D9" s="58">
        <v>13379</v>
      </c>
      <c r="E9" s="48">
        <v>4171</v>
      </c>
      <c r="F9" s="48">
        <v>6906</v>
      </c>
      <c r="G9" s="48">
        <v>5090</v>
      </c>
      <c r="H9" s="48">
        <v>16689</v>
      </c>
      <c r="I9" s="48">
        <v>9169</v>
      </c>
      <c r="J9" s="48">
        <v>5788</v>
      </c>
      <c r="K9" s="48">
        <v>7288</v>
      </c>
      <c r="L9" s="48">
        <v>12554</v>
      </c>
      <c r="M9" s="48">
        <v>12601</v>
      </c>
      <c r="N9" s="48">
        <v>8522</v>
      </c>
      <c r="O9" s="48">
        <v>5912</v>
      </c>
      <c r="P9" s="86">
        <v>8157</v>
      </c>
      <c r="Q9" s="99">
        <f t="shared" si="0"/>
        <v>124661</v>
      </c>
      <c r="R9" s="91">
        <f t="shared" si="1"/>
        <v>8.5835884427515191E-2</v>
      </c>
    </row>
    <row r="10" spans="1:19" ht="20.100000000000001" customHeight="1" x14ac:dyDescent="0.2">
      <c r="A10" s="63" t="s">
        <v>5</v>
      </c>
      <c r="B10" s="64"/>
      <c r="C10" s="49">
        <v>11434</v>
      </c>
      <c r="D10" s="58">
        <v>20759</v>
      </c>
      <c r="E10" s="48">
        <v>4085</v>
      </c>
      <c r="F10" s="48">
        <v>9418</v>
      </c>
      <c r="G10" s="48">
        <v>7707</v>
      </c>
      <c r="H10" s="48">
        <v>25364</v>
      </c>
      <c r="I10" s="48">
        <v>12506</v>
      </c>
      <c r="J10" s="48">
        <v>8630</v>
      </c>
      <c r="K10" s="48">
        <v>10559</v>
      </c>
      <c r="L10" s="48">
        <v>17695</v>
      </c>
      <c r="M10" s="48">
        <v>17679</v>
      </c>
      <c r="N10" s="48">
        <v>12488</v>
      </c>
      <c r="O10" s="48">
        <v>9605</v>
      </c>
      <c r="P10" s="86">
        <v>12734</v>
      </c>
      <c r="Q10" s="99">
        <f t="shared" si="0"/>
        <v>180663</v>
      </c>
      <c r="R10" s="91">
        <f t="shared" si="1"/>
        <v>0.12439630989907169</v>
      </c>
    </row>
    <row r="11" spans="1:19" ht="20.100000000000001" customHeight="1" x14ac:dyDescent="0.2">
      <c r="A11" s="63" t="s">
        <v>6</v>
      </c>
      <c r="B11" s="64"/>
      <c r="C11" s="49">
        <v>5635</v>
      </c>
      <c r="D11" s="58">
        <v>10074</v>
      </c>
      <c r="E11" s="48">
        <v>2020</v>
      </c>
      <c r="F11" s="48">
        <v>4515</v>
      </c>
      <c r="G11" s="48">
        <v>3864</v>
      </c>
      <c r="H11" s="48">
        <v>12808</v>
      </c>
      <c r="I11" s="48">
        <v>5997</v>
      </c>
      <c r="J11" s="48">
        <v>4100</v>
      </c>
      <c r="K11" s="48">
        <v>4843</v>
      </c>
      <c r="L11" s="48">
        <v>7558</v>
      </c>
      <c r="M11" s="48">
        <v>7961</v>
      </c>
      <c r="N11" s="48">
        <v>5840</v>
      </c>
      <c r="O11" s="48">
        <v>4533</v>
      </c>
      <c r="P11" s="86">
        <v>6551</v>
      </c>
      <c r="Q11" s="99">
        <f t="shared" si="0"/>
        <v>86299</v>
      </c>
      <c r="R11" s="91">
        <f t="shared" si="1"/>
        <v>5.9421559190204899E-2</v>
      </c>
    </row>
    <row r="12" spans="1:19" ht="20.100000000000001" customHeight="1" x14ac:dyDescent="0.2">
      <c r="A12" s="63" t="s">
        <v>7</v>
      </c>
      <c r="B12" s="64"/>
      <c r="C12" s="49">
        <v>6551</v>
      </c>
      <c r="D12" s="58">
        <v>11667</v>
      </c>
      <c r="E12" s="48">
        <v>2383</v>
      </c>
      <c r="F12" s="48">
        <v>5280</v>
      </c>
      <c r="G12" s="48">
        <v>4476</v>
      </c>
      <c r="H12" s="48">
        <v>16095</v>
      </c>
      <c r="I12" s="48">
        <v>7345</v>
      </c>
      <c r="J12" s="48">
        <v>4921</v>
      </c>
      <c r="K12" s="48">
        <v>5708</v>
      </c>
      <c r="L12" s="48">
        <v>8294</v>
      </c>
      <c r="M12" s="48">
        <v>9148</v>
      </c>
      <c r="N12" s="48">
        <v>7094</v>
      </c>
      <c r="O12" s="48">
        <v>5539</v>
      </c>
      <c r="P12" s="86">
        <v>7737</v>
      </c>
      <c r="Q12" s="99">
        <f t="shared" si="0"/>
        <v>102238</v>
      </c>
      <c r="R12" s="91">
        <f t="shared" si="1"/>
        <v>7.0396428330434524E-2</v>
      </c>
    </row>
    <row r="13" spans="1:19" ht="20.100000000000001" customHeight="1" x14ac:dyDescent="0.2">
      <c r="A13" s="63" t="s">
        <v>8</v>
      </c>
      <c r="B13" s="64"/>
      <c r="C13" s="49">
        <v>2347</v>
      </c>
      <c r="D13" s="58">
        <v>3983</v>
      </c>
      <c r="E13" s="48">
        <v>751</v>
      </c>
      <c r="F13" s="48">
        <v>2016</v>
      </c>
      <c r="G13" s="48">
        <v>1641</v>
      </c>
      <c r="H13" s="48">
        <v>5431</v>
      </c>
      <c r="I13" s="48">
        <v>2485</v>
      </c>
      <c r="J13" s="48">
        <v>1811</v>
      </c>
      <c r="K13" s="48">
        <v>2082</v>
      </c>
      <c r="L13" s="48">
        <v>2415</v>
      </c>
      <c r="M13" s="48">
        <v>3304</v>
      </c>
      <c r="N13" s="48">
        <v>2716</v>
      </c>
      <c r="O13" s="48">
        <v>1938</v>
      </c>
      <c r="P13" s="86">
        <v>2561</v>
      </c>
      <c r="Q13" s="99">
        <f t="shared" si="0"/>
        <v>35481</v>
      </c>
      <c r="R13" s="91">
        <f t="shared" si="1"/>
        <v>2.4430599909937081E-2</v>
      </c>
    </row>
    <row r="14" spans="1:19" ht="20.100000000000001" customHeight="1" x14ac:dyDescent="0.2">
      <c r="A14" s="63" t="s">
        <v>9</v>
      </c>
      <c r="B14" s="64"/>
      <c r="C14" s="49">
        <v>1221</v>
      </c>
      <c r="D14" s="58">
        <v>2130</v>
      </c>
      <c r="E14" s="48">
        <v>404</v>
      </c>
      <c r="F14" s="48">
        <v>1036</v>
      </c>
      <c r="G14" s="48">
        <v>965</v>
      </c>
      <c r="H14" s="48">
        <v>2899</v>
      </c>
      <c r="I14" s="48">
        <v>1236</v>
      </c>
      <c r="J14" s="48">
        <v>1099</v>
      </c>
      <c r="K14" s="48">
        <v>1112</v>
      </c>
      <c r="L14" s="48">
        <v>1234</v>
      </c>
      <c r="M14" s="48">
        <v>1847</v>
      </c>
      <c r="N14" s="48">
        <v>1625</v>
      </c>
      <c r="O14" s="48">
        <v>1059</v>
      </c>
      <c r="P14" s="86">
        <v>1236</v>
      </c>
      <c r="Q14" s="99">
        <f t="shared" si="0"/>
        <v>19103</v>
      </c>
      <c r="R14" s="91">
        <f t="shared" si="1"/>
        <v>1.3153455372721402E-2</v>
      </c>
    </row>
    <row r="15" spans="1:19" ht="20.100000000000001" customHeight="1" x14ac:dyDescent="0.2">
      <c r="A15" s="80" t="s">
        <v>15</v>
      </c>
      <c r="B15" s="81"/>
      <c r="C15" s="49">
        <v>1344</v>
      </c>
      <c r="D15" s="58">
        <v>2351</v>
      </c>
      <c r="E15" s="48">
        <v>507</v>
      </c>
      <c r="F15" s="48">
        <v>1186</v>
      </c>
      <c r="G15" s="48">
        <v>889</v>
      </c>
      <c r="H15" s="48">
        <v>2514</v>
      </c>
      <c r="I15" s="48">
        <v>1311</v>
      </c>
      <c r="J15" s="48">
        <v>1066</v>
      </c>
      <c r="K15" s="48">
        <v>1188</v>
      </c>
      <c r="L15" s="48">
        <v>1729</v>
      </c>
      <c r="M15" s="48">
        <v>2090</v>
      </c>
      <c r="N15" s="48">
        <v>1608</v>
      </c>
      <c r="O15" s="48">
        <v>1107</v>
      </c>
      <c r="P15" s="86">
        <v>1308</v>
      </c>
      <c r="Q15" s="99">
        <f t="shared" si="0"/>
        <v>20198</v>
      </c>
      <c r="R15" s="91">
        <f t="shared" si="1"/>
        <v>1.390742247909893E-2</v>
      </c>
      <c r="S15" s="10"/>
    </row>
    <row r="16" spans="1:19" ht="30.2" customHeight="1" thickBot="1" x14ac:dyDescent="0.25">
      <c r="A16" s="78" t="s">
        <v>34</v>
      </c>
      <c r="B16" s="82"/>
      <c r="C16" s="46">
        <f>SUM(C7:C15)</f>
        <v>89833</v>
      </c>
      <c r="D16" s="47">
        <v>158310</v>
      </c>
      <c r="E16" s="47">
        <f t="shared" ref="E16:P16" si="2">SUM(E7:E15)</f>
        <v>35058</v>
      </c>
      <c r="F16" s="47">
        <f t="shared" si="2"/>
        <v>80056</v>
      </c>
      <c r="G16" s="47">
        <f t="shared" si="2"/>
        <v>67672</v>
      </c>
      <c r="H16" s="47">
        <f t="shared" si="2"/>
        <v>174492</v>
      </c>
      <c r="I16" s="47">
        <f t="shared" si="2"/>
        <v>98653</v>
      </c>
      <c r="J16" s="47">
        <f t="shared" si="2"/>
        <v>70846</v>
      </c>
      <c r="K16" s="47">
        <f t="shared" si="2"/>
        <v>87248</v>
      </c>
      <c r="L16" s="47">
        <f t="shared" si="2"/>
        <v>173988</v>
      </c>
      <c r="M16" s="47">
        <f t="shared" si="2"/>
        <v>157159</v>
      </c>
      <c r="N16" s="47">
        <f t="shared" si="2"/>
        <v>106277</v>
      </c>
      <c r="O16" s="47">
        <f t="shared" si="2"/>
        <v>69734</v>
      </c>
      <c r="P16" s="87">
        <f t="shared" si="2"/>
        <v>82992</v>
      </c>
      <c r="Q16" s="50">
        <f>SUM(Q6:Q15)</f>
        <v>1452318</v>
      </c>
      <c r="R16" s="92"/>
      <c r="S16" s="2"/>
    </row>
    <row r="17" spans="1:18" ht="20.100000000000001" customHeight="1" x14ac:dyDescent="0.2">
      <c r="A17" s="73" t="s">
        <v>2</v>
      </c>
      <c r="B17" s="21" t="s">
        <v>10</v>
      </c>
      <c r="C17" s="22">
        <f>SUM(C6:C9)</f>
        <v>61301</v>
      </c>
      <c r="D17" s="22">
        <f t="shared" ref="D17" si="3">SUM(D6:D9)</f>
        <v>107346</v>
      </c>
      <c r="E17" s="22">
        <f t="shared" ref="E17:R17" si="4">SUM(E6:E9)</f>
        <v>24908</v>
      </c>
      <c r="F17" s="22">
        <f t="shared" si="4"/>
        <v>56605</v>
      </c>
      <c r="G17" s="22">
        <f t="shared" si="4"/>
        <v>48130</v>
      </c>
      <c r="H17" s="22">
        <f t="shared" si="4"/>
        <v>109381</v>
      </c>
      <c r="I17" s="22">
        <f t="shared" ref="I17:O17" si="5">SUM(I6:I9)</f>
        <v>67773</v>
      </c>
      <c r="J17" s="22">
        <f t="shared" si="5"/>
        <v>49219</v>
      </c>
      <c r="K17" s="22">
        <f t="shared" si="5"/>
        <v>61756</v>
      </c>
      <c r="L17" s="22">
        <f>SUM(L6:L9)</f>
        <v>135063</v>
      </c>
      <c r="M17" s="22">
        <f t="shared" si="5"/>
        <v>115130</v>
      </c>
      <c r="N17" s="22">
        <f t="shared" si="5"/>
        <v>74906</v>
      </c>
      <c r="O17" s="22">
        <f t="shared" si="5"/>
        <v>45953</v>
      </c>
      <c r="P17" s="23">
        <f t="shared" si="4"/>
        <v>50865</v>
      </c>
      <c r="Q17" s="24">
        <f t="shared" si="4"/>
        <v>1008336</v>
      </c>
      <c r="R17" s="90">
        <f t="shared" si="4"/>
        <v>0.69429422481853154</v>
      </c>
    </row>
    <row r="18" spans="1:18" ht="20.100000000000001" customHeight="1" x14ac:dyDescent="0.2">
      <c r="A18" s="74"/>
      <c r="B18" s="25" t="s">
        <v>11</v>
      </c>
      <c r="C18" s="26">
        <f>SUM(C10:C15)</f>
        <v>28532</v>
      </c>
      <c r="D18" s="26">
        <f t="shared" ref="D18" si="6">SUM(D10:D15)</f>
        <v>50964</v>
      </c>
      <c r="E18" s="26">
        <f t="shared" ref="E18:R18" si="7">SUM(E10:E15)</f>
        <v>10150</v>
      </c>
      <c r="F18" s="26">
        <f t="shared" si="7"/>
        <v>23451</v>
      </c>
      <c r="G18" s="26">
        <f t="shared" si="7"/>
        <v>19542</v>
      </c>
      <c r="H18" s="26">
        <f t="shared" si="7"/>
        <v>65111</v>
      </c>
      <c r="I18" s="26">
        <f t="shared" ref="I18:O18" si="8">SUM(I10:I15)</f>
        <v>30880</v>
      </c>
      <c r="J18" s="26">
        <f t="shared" si="8"/>
        <v>21627</v>
      </c>
      <c r="K18" s="26">
        <f t="shared" si="8"/>
        <v>25492</v>
      </c>
      <c r="L18" s="26">
        <f t="shared" si="8"/>
        <v>38925</v>
      </c>
      <c r="M18" s="26">
        <f t="shared" si="8"/>
        <v>42029</v>
      </c>
      <c r="N18" s="26">
        <f t="shared" si="8"/>
        <v>31371</v>
      </c>
      <c r="O18" s="26">
        <f t="shared" si="8"/>
        <v>23781</v>
      </c>
      <c r="P18" s="27">
        <f t="shared" si="7"/>
        <v>32127</v>
      </c>
      <c r="Q18" s="28">
        <f t="shared" si="7"/>
        <v>443982</v>
      </c>
      <c r="R18" s="91">
        <f t="shared" si="7"/>
        <v>0.30570577518146852</v>
      </c>
    </row>
    <row r="19" spans="1:18" ht="20.100000000000001" customHeight="1" x14ac:dyDescent="0.2">
      <c r="A19" s="74"/>
      <c r="B19" s="29" t="s">
        <v>12</v>
      </c>
      <c r="C19" s="30">
        <f>SUM(C11:C15)</f>
        <v>17098</v>
      </c>
      <c r="D19" s="30">
        <f t="shared" ref="D19" si="9">SUM(D11:D15)</f>
        <v>30205</v>
      </c>
      <c r="E19" s="30">
        <f t="shared" ref="E19:R19" si="10">SUM(E11:E15)</f>
        <v>6065</v>
      </c>
      <c r="F19" s="30">
        <f t="shared" si="10"/>
        <v>14033</v>
      </c>
      <c r="G19" s="30">
        <f t="shared" si="10"/>
        <v>11835</v>
      </c>
      <c r="H19" s="30">
        <f t="shared" si="10"/>
        <v>39747</v>
      </c>
      <c r="I19" s="30">
        <f t="shared" ref="I19:O19" si="11">SUM(I11:I15)</f>
        <v>18374</v>
      </c>
      <c r="J19" s="30">
        <f t="shared" si="11"/>
        <v>12997</v>
      </c>
      <c r="K19" s="30">
        <f t="shared" si="11"/>
        <v>14933</v>
      </c>
      <c r="L19" s="30">
        <f t="shared" si="11"/>
        <v>21230</v>
      </c>
      <c r="M19" s="30">
        <f t="shared" si="11"/>
        <v>24350</v>
      </c>
      <c r="N19" s="30">
        <f t="shared" si="11"/>
        <v>18883</v>
      </c>
      <c r="O19" s="30">
        <f t="shared" si="11"/>
        <v>14176</v>
      </c>
      <c r="P19" s="31">
        <f t="shared" si="10"/>
        <v>19393</v>
      </c>
      <c r="Q19" s="32">
        <f t="shared" si="10"/>
        <v>263319</v>
      </c>
      <c r="R19" s="93">
        <f t="shared" si="10"/>
        <v>0.18130946528239683</v>
      </c>
    </row>
    <row r="20" spans="1:18" ht="20.100000000000001" customHeight="1" x14ac:dyDescent="0.2">
      <c r="A20" s="74"/>
      <c r="B20" s="29" t="s">
        <v>13</v>
      </c>
      <c r="C20" s="30">
        <f>SUM(C12:C15)</f>
        <v>11463</v>
      </c>
      <c r="D20" s="30">
        <f t="shared" ref="D20" si="12">SUM(D12:D15)</f>
        <v>20131</v>
      </c>
      <c r="E20" s="30">
        <f t="shared" ref="E20:R20" si="13">SUM(E12:E15)</f>
        <v>4045</v>
      </c>
      <c r="F20" s="30">
        <f t="shared" si="13"/>
        <v>9518</v>
      </c>
      <c r="G20" s="30">
        <f t="shared" si="13"/>
        <v>7971</v>
      </c>
      <c r="H20" s="30">
        <f t="shared" si="13"/>
        <v>26939</v>
      </c>
      <c r="I20" s="30">
        <f t="shared" ref="I20:O20" si="14">SUM(I12:I15)</f>
        <v>12377</v>
      </c>
      <c r="J20" s="30">
        <f t="shared" si="14"/>
        <v>8897</v>
      </c>
      <c r="K20" s="30">
        <f t="shared" si="14"/>
        <v>10090</v>
      </c>
      <c r="L20" s="30">
        <f t="shared" si="14"/>
        <v>13672</v>
      </c>
      <c r="M20" s="30">
        <f t="shared" si="14"/>
        <v>16389</v>
      </c>
      <c r="N20" s="30">
        <f t="shared" si="14"/>
        <v>13043</v>
      </c>
      <c r="O20" s="30">
        <f t="shared" si="14"/>
        <v>9643</v>
      </c>
      <c r="P20" s="31">
        <f t="shared" si="13"/>
        <v>12842</v>
      </c>
      <c r="Q20" s="32">
        <f t="shared" si="13"/>
        <v>177020</v>
      </c>
      <c r="R20" s="93">
        <f t="shared" si="13"/>
        <v>0.12188790609219194</v>
      </c>
    </row>
    <row r="21" spans="1:18" ht="20.100000000000001" customHeight="1" thickBot="1" x14ac:dyDescent="0.25">
      <c r="A21" s="75"/>
      <c r="B21" s="33" t="s">
        <v>14</v>
      </c>
      <c r="C21" s="34">
        <f>SUM(C13:C15)</f>
        <v>4912</v>
      </c>
      <c r="D21" s="34">
        <f t="shared" ref="D21" si="15">SUM(D13:D15)</f>
        <v>8464</v>
      </c>
      <c r="E21" s="34">
        <f t="shared" ref="E21:R21" si="16">SUM(E13:E15)</f>
        <v>1662</v>
      </c>
      <c r="F21" s="34">
        <f t="shared" si="16"/>
        <v>4238</v>
      </c>
      <c r="G21" s="34">
        <f t="shared" si="16"/>
        <v>3495</v>
      </c>
      <c r="H21" s="34">
        <f t="shared" si="16"/>
        <v>10844</v>
      </c>
      <c r="I21" s="34">
        <f t="shared" ref="I21:O21" si="17">SUM(I13:I15)</f>
        <v>5032</v>
      </c>
      <c r="J21" s="34">
        <f t="shared" si="17"/>
        <v>3976</v>
      </c>
      <c r="K21" s="34">
        <f t="shared" si="17"/>
        <v>4382</v>
      </c>
      <c r="L21" s="34">
        <f t="shared" si="17"/>
        <v>5378</v>
      </c>
      <c r="M21" s="34">
        <f t="shared" si="17"/>
        <v>7241</v>
      </c>
      <c r="N21" s="34">
        <f t="shared" si="17"/>
        <v>5949</v>
      </c>
      <c r="O21" s="34">
        <f t="shared" si="17"/>
        <v>4104</v>
      </c>
      <c r="P21" s="35">
        <f t="shared" si="16"/>
        <v>5105</v>
      </c>
      <c r="Q21" s="36">
        <f t="shared" si="16"/>
        <v>74782</v>
      </c>
      <c r="R21" s="94">
        <f t="shared" si="16"/>
        <v>5.1491477761757415E-2</v>
      </c>
    </row>
    <row r="22" spans="1:18" ht="20.100000000000001" customHeight="1" x14ac:dyDescent="0.2">
      <c r="A22" s="12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4"/>
      <c r="R22" s="15"/>
    </row>
    <row r="23" spans="1:18" ht="20.100000000000001" customHeight="1" x14ac:dyDescent="0.2">
      <c r="A23" s="65" t="s">
        <v>36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1:18" ht="20.100000000000001" customHeight="1" x14ac:dyDescent="0.2">
      <c r="A24" s="65" t="s">
        <v>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18" ht="20.100000000000001" customHeight="1" thickBot="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"/>
      <c r="R25" s="4"/>
    </row>
    <row r="26" spans="1:18" ht="20.100000000000001" customHeight="1" x14ac:dyDescent="0.2">
      <c r="A26" s="19"/>
      <c r="B26" s="20" t="s">
        <v>16</v>
      </c>
      <c r="C26" s="59" t="s">
        <v>20</v>
      </c>
      <c r="D26" s="59" t="s">
        <v>38</v>
      </c>
      <c r="E26" s="59" t="s">
        <v>27</v>
      </c>
      <c r="F26" s="59" t="s">
        <v>39</v>
      </c>
      <c r="G26" s="59" t="s">
        <v>18</v>
      </c>
      <c r="H26" s="59" t="s">
        <v>40</v>
      </c>
      <c r="I26" s="59" t="s">
        <v>28</v>
      </c>
      <c r="J26" s="59" t="s">
        <v>25</v>
      </c>
      <c r="K26" s="59" t="s">
        <v>17</v>
      </c>
      <c r="L26" s="59" t="s">
        <v>41</v>
      </c>
      <c r="M26" s="59" t="s">
        <v>42</v>
      </c>
      <c r="N26" s="59" t="s">
        <v>24</v>
      </c>
      <c r="O26" s="59" t="s">
        <v>21</v>
      </c>
      <c r="P26" s="83" t="s">
        <v>23</v>
      </c>
      <c r="Q26" s="95" t="s">
        <v>0</v>
      </c>
      <c r="R26" s="88" t="s">
        <v>1</v>
      </c>
    </row>
    <row r="27" spans="1:18" ht="20.100000000000001" customHeight="1" thickBot="1" x14ac:dyDescent="0.25">
      <c r="A27" s="45" t="s">
        <v>33</v>
      </c>
      <c r="B27" s="51"/>
      <c r="C27" s="70"/>
      <c r="D27" s="70"/>
      <c r="E27" s="70"/>
      <c r="F27" s="70"/>
      <c r="G27" s="70"/>
      <c r="H27" s="70"/>
      <c r="I27" s="69"/>
      <c r="J27" s="69"/>
      <c r="K27" s="69"/>
      <c r="L27" s="69"/>
      <c r="M27" s="69"/>
      <c r="N27" s="69"/>
      <c r="O27" s="69"/>
      <c r="P27" s="100"/>
      <c r="Q27" s="109"/>
      <c r="R27" s="89"/>
    </row>
    <row r="28" spans="1:18" ht="20.100000000000001" customHeight="1" x14ac:dyDescent="0.2">
      <c r="A28" s="71"/>
      <c r="B28" s="72"/>
      <c r="C28" s="16"/>
      <c r="D28" s="5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85"/>
      <c r="Q28" s="38"/>
      <c r="R28" s="103"/>
    </row>
    <row r="29" spans="1:18" ht="20.100000000000001" customHeight="1" x14ac:dyDescent="0.2">
      <c r="A29" s="67" t="s">
        <v>30</v>
      </c>
      <c r="B29" s="68"/>
      <c r="C29" s="53">
        <f>C7/$C$46*100000</f>
        <v>6251.8340027605136</v>
      </c>
      <c r="D29" s="53">
        <f>D7/$D$46*100000</f>
        <v>5999.2164357221418</v>
      </c>
      <c r="E29" s="52">
        <f t="shared" ref="E29:P29" si="18">E7/E$46*100000</f>
        <v>5286.6994271441372</v>
      </c>
      <c r="F29" s="52">
        <f t="shared" si="18"/>
        <v>7015.1745590930432</v>
      </c>
      <c r="G29" s="52">
        <f t="shared" si="18"/>
        <v>7628.2990376163543</v>
      </c>
      <c r="H29" s="52">
        <f t="shared" si="18"/>
        <v>5370.4211191806353</v>
      </c>
      <c r="I29" s="52">
        <f t="shared" si="18"/>
        <v>7108.3755923514473</v>
      </c>
      <c r="J29" s="52">
        <f t="shared" si="18"/>
        <v>6407.3913925251882</v>
      </c>
      <c r="K29" s="52">
        <f t="shared" si="18"/>
        <v>7143.2567269990286</v>
      </c>
      <c r="L29" s="52">
        <f t="shared" si="18"/>
        <v>7358.807862705462</v>
      </c>
      <c r="M29" s="52">
        <f t="shared" si="18"/>
        <v>5766.8497286557831</v>
      </c>
      <c r="N29" s="52">
        <f t="shared" si="18"/>
        <v>6279.4394401710178</v>
      </c>
      <c r="O29" s="52">
        <f t="shared" si="18"/>
        <v>5846.6535768997646</v>
      </c>
      <c r="P29" s="101">
        <f t="shared" si="18"/>
        <v>5276.4116692844455</v>
      </c>
      <c r="Q29" s="54">
        <f>Q7/$Q$46*100000</f>
        <v>6305.9458259486983</v>
      </c>
      <c r="R29" s="104">
        <f t="shared" ref="R28:R37" si="19">Q29/$Q$38</f>
        <v>0.46432943749233979</v>
      </c>
    </row>
    <row r="30" spans="1:18" ht="20.100000000000001" customHeight="1" x14ac:dyDescent="0.2">
      <c r="A30" s="67" t="s">
        <v>31</v>
      </c>
      <c r="B30" s="68"/>
      <c r="C30" s="53">
        <f t="shared" ref="C30:C36" si="20">C8/$C$46*100000</f>
        <v>1956.1143517217502</v>
      </c>
      <c r="D30" s="53">
        <f t="shared" ref="D30:D37" si="21">D8/$D$46*100000</f>
        <v>1883.9938959168248</v>
      </c>
      <c r="E30" s="52">
        <f t="shared" ref="E30:P30" si="22">E8/E$46*100000</f>
        <v>1750.807699617191</v>
      </c>
      <c r="F30" s="52">
        <f t="shared" si="22"/>
        <v>1994.0287901502229</v>
      </c>
      <c r="G30" s="52">
        <f t="shared" si="22"/>
        <v>2072.1675043386149</v>
      </c>
      <c r="H30" s="52">
        <f t="shared" si="22"/>
        <v>2350.4442587870949</v>
      </c>
      <c r="I30" s="52">
        <f t="shared" si="22"/>
        <v>2164.1891410805124</v>
      </c>
      <c r="J30" s="52">
        <f t="shared" si="22"/>
        <v>1902.1853511447168</v>
      </c>
      <c r="K30" s="52">
        <f t="shared" si="22"/>
        <v>2090.1883203734874</v>
      </c>
      <c r="L30" s="52">
        <f t="shared" si="22"/>
        <v>1892.2023111478943</v>
      </c>
      <c r="M30" s="52">
        <f t="shared" si="22"/>
        <v>1635.2125884657232</v>
      </c>
      <c r="N30" s="52">
        <f t="shared" si="22"/>
        <v>1806.6543640715499</v>
      </c>
      <c r="O30" s="52">
        <f t="shared" si="22"/>
        <v>2007.4027143285871</v>
      </c>
      <c r="P30" s="101">
        <f t="shared" si="22"/>
        <v>2054.7416123799471</v>
      </c>
      <c r="Q30" s="54">
        <f>Q8/$Q$46*100000</f>
        <v>1957.3797830715137</v>
      </c>
      <c r="R30" s="104">
        <f t="shared" si="19"/>
        <v>0.14412890289867644</v>
      </c>
    </row>
    <row r="31" spans="1:18" ht="20.100000000000001" customHeight="1" x14ac:dyDescent="0.2">
      <c r="A31" s="67" t="s">
        <v>32</v>
      </c>
      <c r="B31" s="68"/>
      <c r="C31" s="53">
        <f t="shared" si="20"/>
        <v>1309.6138230631766</v>
      </c>
      <c r="D31" s="53">
        <f t="shared" si="21"/>
        <v>1122.4096866665716</v>
      </c>
      <c r="E31" s="52">
        <f t="shared" ref="E31:P31" si="23">E9/E$46*100000</f>
        <v>1415.5105476067656</v>
      </c>
      <c r="F31" s="52">
        <f t="shared" si="23"/>
        <v>1251.8875295252217</v>
      </c>
      <c r="G31" s="52">
        <f t="shared" si="23"/>
        <v>1147.1973675313845</v>
      </c>
      <c r="H31" s="52">
        <f t="shared" si="23"/>
        <v>1390.125601917139</v>
      </c>
      <c r="I31" s="52">
        <f t="shared" si="23"/>
        <v>1450.7567067237328</v>
      </c>
      <c r="J31" s="52">
        <f t="shared" si="23"/>
        <v>1107.4078467537338</v>
      </c>
      <c r="K31" s="52">
        <f t="shared" si="23"/>
        <v>1235.4657322694225</v>
      </c>
      <c r="L31" s="52">
        <f t="shared" si="23"/>
        <v>947.98897813674932</v>
      </c>
      <c r="M31" s="52">
        <f t="shared" si="23"/>
        <v>909.7268797905773</v>
      </c>
      <c r="N31" s="52">
        <f t="shared" si="23"/>
        <v>1038.0466889575073</v>
      </c>
      <c r="O31" s="52">
        <f t="shared" si="23"/>
        <v>1159.6408879334188</v>
      </c>
      <c r="P31" s="101">
        <f t="shared" si="23"/>
        <v>1400.2111388624251</v>
      </c>
      <c r="Q31" s="54">
        <f t="shared" ref="Q31:Q38" si="24">Q9/$Q$46*100000</f>
        <v>1165.7163931830919</v>
      </c>
      <c r="R31" s="104">
        <f t="shared" si="19"/>
        <v>8.5835884427515177E-2</v>
      </c>
    </row>
    <row r="32" spans="1:18" ht="20.100000000000001" customHeight="1" x14ac:dyDescent="0.2">
      <c r="A32" s="67" t="s">
        <v>5</v>
      </c>
      <c r="B32" s="68"/>
      <c r="C32" s="53">
        <f t="shared" si="20"/>
        <v>1775.2370424308667</v>
      </c>
      <c r="D32" s="53">
        <f t="shared" si="21"/>
        <v>1741.5429169228912</v>
      </c>
      <c r="E32" s="52">
        <f t="shared" ref="E32:P32" si="25">E10/E$46*100000</f>
        <v>1386.3247631200281</v>
      </c>
      <c r="F32" s="52">
        <f t="shared" si="25"/>
        <v>1707.2511950577091</v>
      </c>
      <c r="G32" s="52">
        <f t="shared" si="25"/>
        <v>1737.0235975568526</v>
      </c>
      <c r="H32" s="52">
        <f t="shared" si="25"/>
        <v>2112.7177042978196</v>
      </c>
      <c r="I32" s="52">
        <f t="shared" si="25"/>
        <v>1978.7505043392957</v>
      </c>
      <c r="J32" s="52">
        <f t="shared" si="25"/>
        <v>1651.1627017077958</v>
      </c>
      <c r="K32" s="52">
        <f t="shared" si="25"/>
        <v>1789.9674351032975</v>
      </c>
      <c r="L32" s="52">
        <f t="shared" si="25"/>
        <v>1336.2008099513923</v>
      </c>
      <c r="M32" s="52">
        <f t="shared" si="25"/>
        <v>1276.3321567984774</v>
      </c>
      <c r="N32" s="52">
        <f t="shared" si="25"/>
        <v>1521.1367110656363</v>
      </c>
      <c r="O32" s="52">
        <f t="shared" si="25"/>
        <v>1884.024142185468</v>
      </c>
      <c r="P32" s="101">
        <f t="shared" si="25"/>
        <v>2185.8880277398703</v>
      </c>
      <c r="Q32" s="54">
        <f t="shared" si="24"/>
        <v>1689.3962084504128</v>
      </c>
      <c r="R32" s="104">
        <f t="shared" si="19"/>
        <v>0.12439630989907167</v>
      </c>
    </row>
    <row r="33" spans="1:19" ht="20.100000000000001" customHeight="1" x14ac:dyDescent="0.2">
      <c r="A33" s="67" t="s">
        <v>6</v>
      </c>
      <c r="B33" s="68"/>
      <c r="C33" s="53">
        <f t="shared" si="20"/>
        <v>874.88724279324254</v>
      </c>
      <c r="D33" s="53">
        <f t="shared" si="21"/>
        <v>845.14202731736623</v>
      </c>
      <c r="E33" s="52">
        <f t="shared" ref="E33:P33" si="26">E11/E$46*100000</f>
        <v>685.52656585127465</v>
      </c>
      <c r="F33" s="52">
        <f t="shared" si="26"/>
        <v>818.45818068438689</v>
      </c>
      <c r="G33" s="52">
        <f t="shared" si="26"/>
        <v>870.87831594131035</v>
      </c>
      <c r="H33" s="52">
        <f t="shared" si="26"/>
        <v>1066.854138016341</v>
      </c>
      <c r="I33" s="52">
        <f t="shared" si="26"/>
        <v>948.86988441730023</v>
      </c>
      <c r="J33" s="52">
        <f t="shared" si="26"/>
        <v>784.44577949037807</v>
      </c>
      <c r="K33" s="52">
        <f t="shared" si="26"/>
        <v>820.98799964061641</v>
      </c>
      <c r="L33" s="52">
        <f t="shared" si="26"/>
        <v>570.72651718635905</v>
      </c>
      <c r="M33" s="52">
        <f t="shared" si="26"/>
        <v>574.74293230797446</v>
      </c>
      <c r="N33" s="52">
        <f t="shared" si="26"/>
        <v>711.35797506592849</v>
      </c>
      <c r="O33" s="52">
        <f t="shared" si="26"/>
        <v>889.14955091376635</v>
      </c>
      <c r="P33" s="101">
        <f t="shared" si="26"/>
        <v>1124.5290144278222</v>
      </c>
      <c r="Q33" s="54">
        <f t="shared" si="24"/>
        <v>806.98982853745474</v>
      </c>
      <c r="R33" s="104">
        <f t="shared" si="19"/>
        <v>5.9421559190204899E-2</v>
      </c>
    </row>
    <row r="34" spans="1:19" ht="20.100000000000001" customHeight="1" x14ac:dyDescent="0.2">
      <c r="A34" s="67" t="s">
        <v>7</v>
      </c>
      <c r="B34" s="68"/>
      <c r="C34" s="53">
        <f t="shared" si="20"/>
        <v>1017.1049383386925</v>
      </c>
      <c r="D34" s="53">
        <f t="shared" si="21"/>
        <v>978.78420018976692</v>
      </c>
      <c r="E34" s="52">
        <f t="shared" ref="E34:P34" si="27">E12/E$46*100000</f>
        <v>808.71772595227094</v>
      </c>
      <c r="F34" s="52">
        <f t="shared" si="27"/>
        <v>957.13381927210708</v>
      </c>
      <c r="G34" s="52">
        <f t="shared" si="27"/>
        <v>1008.8124591494061</v>
      </c>
      <c r="H34" s="52">
        <f t="shared" si="27"/>
        <v>1340.6478256849632</v>
      </c>
      <c r="I34" s="52">
        <f t="shared" si="27"/>
        <v>1162.1559614882558</v>
      </c>
      <c r="J34" s="52">
        <f t="shared" si="27"/>
        <v>941.52626362735384</v>
      </c>
      <c r="K34" s="52">
        <f t="shared" si="27"/>
        <v>967.62327110234116</v>
      </c>
      <c r="L34" s="52">
        <f t="shared" si="27"/>
        <v>626.30401343525557</v>
      </c>
      <c r="M34" s="52">
        <f t="shared" si="27"/>
        <v>660.4381792178558</v>
      </c>
      <c r="N34" s="52">
        <f t="shared" si="27"/>
        <v>864.10504710919474</v>
      </c>
      <c r="O34" s="52">
        <f t="shared" si="27"/>
        <v>1086.4768062014896</v>
      </c>
      <c r="P34" s="101">
        <f t="shared" si="27"/>
        <v>1328.1149419368128</v>
      </c>
      <c r="Q34" s="54">
        <f t="shared" si="24"/>
        <v>956.03687284919056</v>
      </c>
      <c r="R34" s="104">
        <f t="shared" si="19"/>
        <v>7.039642833043451E-2</v>
      </c>
    </row>
    <row r="35" spans="1:19" ht="20.100000000000001" customHeight="1" x14ac:dyDescent="0.2">
      <c r="A35" s="67" t="s">
        <v>8</v>
      </c>
      <c r="B35" s="68"/>
      <c r="C35" s="53">
        <f t="shared" si="20"/>
        <v>364.39402996197697</v>
      </c>
      <c r="D35" s="53">
        <f t="shared" si="21"/>
        <v>334.14737887681849</v>
      </c>
      <c r="E35" s="52">
        <f t="shared" ref="E35:P35" si="28">E13/E$46*100000</f>
        <v>254.86655987836997</v>
      </c>
      <c r="F35" s="52">
        <f t="shared" si="28"/>
        <v>365.45109463116813</v>
      </c>
      <c r="G35" s="52">
        <f t="shared" si="28"/>
        <v>369.85282517072733</v>
      </c>
      <c r="H35" s="52">
        <f t="shared" si="28"/>
        <v>452.38013925411838</v>
      </c>
      <c r="I35" s="52">
        <f t="shared" si="28"/>
        <v>393.18687056478092</v>
      </c>
      <c r="J35" s="52">
        <f t="shared" si="28"/>
        <v>346.49544064806702</v>
      </c>
      <c r="K35" s="52">
        <f t="shared" si="28"/>
        <v>352.94177477839429</v>
      </c>
      <c r="L35" s="52">
        <f t="shared" si="28"/>
        <v>182.36365956669187</v>
      </c>
      <c r="M35" s="52">
        <f t="shared" si="28"/>
        <v>238.53167294881891</v>
      </c>
      <c r="N35" s="52">
        <f t="shared" si="28"/>
        <v>330.8301815546339</v>
      </c>
      <c r="O35" s="52">
        <f t="shared" si="28"/>
        <v>380.13938444096169</v>
      </c>
      <c r="P35" s="101">
        <f t="shared" si="28"/>
        <v>439.61514363450658</v>
      </c>
      <c r="Q35" s="54">
        <f t="shared" si="24"/>
        <v>331.78607059568975</v>
      </c>
      <c r="R35" s="104">
        <f t="shared" si="19"/>
        <v>2.4430599909937078E-2</v>
      </c>
    </row>
    <row r="36" spans="1:19" ht="20.100000000000001" customHeight="1" x14ac:dyDescent="0.2">
      <c r="A36" s="67" t="s">
        <v>9</v>
      </c>
      <c r="B36" s="68"/>
      <c r="C36" s="53">
        <f t="shared" si="20"/>
        <v>189.571840896282</v>
      </c>
      <c r="D36" s="53">
        <f t="shared" si="21"/>
        <v>178.69292417966943</v>
      </c>
      <c r="E36" s="52">
        <f t="shared" ref="E36:P36" si="29">E14/E$46*100000</f>
        <v>137.10531317025493</v>
      </c>
      <c r="F36" s="52">
        <f t="shared" si="29"/>
        <v>187.80125696323915</v>
      </c>
      <c r="G36" s="52">
        <f t="shared" si="29"/>
        <v>217.49419639838624</v>
      </c>
      <c r="H36" s="52">
        <f t="shared" si="29"/>
        <v>241.47487087050067</v>
      </c>
      <c r="I36" s="52">
        <f t="shared" si="29"/>
        <v>195.56497867930352</v>
      </c>
      <c r="J36" s="52">
        <f t="shared" si="29"/>
        <v>210.26973455120137</v>
      </c>
      <c r="K36" s="52">
        <f t="shared" si="29"/>
        <v>188.50684608721153</v>
      </c>
      <c r="L36" s="52">
        <f t="shared" si="29"/>
        <v>93.182921699916264</v>
      </c>
      <c r="M36" s="52">
        <f t="shared" si="29"/>
        <v>133.34382564663093</v>
      </c>
      <c r="N36" s="52">
        <f t="shared" si="29"/>
        <v>197.93779271954347</v>
      </c>
      <c r="O36" s="52">
        <f t="shared" si="29"/>
        <v>207.72322400566483</v>
      </c>
      <c r="P36" s="101">
        <f t="shared" si="29"/>
        <v>212.16880809537298</v>
      </c>
      <c r="Q36" s="54">
        <f t="shared" si="24"/>
        <v>178.63389720102199</v>
      </c>
      <c r="R36" s="104">
        <f t="shared" si="19"/>
        <v>1.31534553727214E-2</v>
      </c>
    </row>
    <row r="37" spans="1:19" ht="20.100000000000001" customHeight="1" x14ac:dyDescent="0.2">
      <c r="A37" s="76" t="s">
        <v>15</v>
      </c>
      <c r="B37" s="77"/>
      <c r="C37" s="53">
        <f>C15/$C$46*100000</f>
        <v>208.66875852956841</v>
      </c>
      <c r="D37" s="53">
        <f t="shared" si="21"/>
        <v>197.23336373070558</v>
      </c>
      <c r="E37" s="52">
        <f t="shared" ref="E37:P37" si="30">E15/E$46*100000</f>
        <v>172.06038063692884</v>
      </c>
      <c r="F37" s="52">
        <f t="shared" si="30"/>
        <v>214.99255864710582</v>
      </c>
      <c r="G37" s="52">
        <f t="shared" si="30"/>
        <v>200.36511979084494</v>
      </c>
      <c r="H37" s="52">
        <f t="shared" si="30"/>
        <v>209.40594183112751</v>
      </c>
      <c r="I37" s="52">
        <f t="shared" si="30"/>
        <v>207.43178563799907</v>
      </c>
      <c r="J37" s="52">
        <f t="shared" si="30"/>
        <v>203.95590266749832</v>
      </c>
      <c r="K37" s="52">
        <f t="shared" si="30"/>
        <v>201.39040751043822</v>
      </c>
      <c r="L37" s="52">
        <f t="shared" si="30"/>
        <v>130.56180844339968</v>
      </c>
      <c r="M37" s="52">
        <f t="shared" si="30"/>
        <v>150.88716599970689</v>
      </c>
      <c r="N37" s="52">
        <f t="shared" si="30"/>
        <v>195.86705888801595</v>
      </c>
      <c r="O37" s="52">
        <f t="shared" si="30"/>
        <v>217.13844095776292</v>
      </c>
      <c r="P37" s="101">
        <f t="shared" si="30"/>
        <v>224.52815613976364</v>
      </c>
      <c r="Q37" s="54">
        <f t="shared" si="24"/>
        <v>188.87334218008911</v>
      </c>
      <c r="R37" s="104">
        <f t="shared" si="19"/>
        <v>1.3907422479098928E-2</v>
      </c>
      <c r="S37" s="10"/>
    </row>
    <row r="38" spans="1:19" ht="30.2" customHeight="1" thickBot="1" x14ac:dyDescent="0.25">
      <c r="A38" s="78" t="s">
        <v>34</v>
      </c>
      <c r="B38" s="79"/>
      <c r="C38" s="46">
        <f>SUM(C28:C37)</f>
        <v>13947.426030496068</v>
      </c>
      <c r="D38" s="46">
        <f>SUM(D28:D37)</f>
        <v>13281.162829522757</v>
      </c>
      <c r="E38" s="47">
        <f t="shared" ref="E38:P38" si="31">SUM(E28:E37)</f>
        <v>11897.618982977221</v>
      </c>
      <c r="F38" s="47">
        <f t="shared" si="31"/>
        <v>14512.178984024202</v>
      </c>
      <c r="G38" s="47">
        <f t="shared" si="31"/>
        <v>15252.090423493881</v>
      </c>
      <c r="H38" s="47">
        <f t="shared" si="31"/>
        <v>14534.471599839741</v>
      </c>
      <c r="I38" s="47">
        <f t="shared" si="31"/>
        <v>15609.281425282627</v>
      </c>
      <c r="J38" s="47">
        <f t="shared" si="31"/>
        <v>13554.840413115931</v>
      </c>
      <c r="K38" s="47">
        <f t="shared" si="31"/>
        <v>14790.328513864235</v>
      </c>
      <c r="L38" s="47">
        <f t="shared" si="31"/>
        <v>13138.338882273118</v>
      </c>
      <c r="M38" s="47">
        <f t="shared" si="31"/>
        <v>11346.065129831548</v>
      </c>
      <c r="N38" s="47">
        <f t="shared" si="31"/>
        <v>12945.375259603028</v>
      </c>
      <c r="O38" s="47">
        <f t="shared" si="31"/>
        <v>13678.348727866884</v>
      </c>
      <c r="P38" s="87">
        <f t="shared" si="31"/>
        <v>14246.208512500967</v>
      </c>
      <c r="Q38" s="50">
        <f t="shared" si="24"/>
        <v>13580.758222017164</v>
      </c>
      <c r="R38" s="105"/>
    </row>
    <row r="39" spans="1:19" ht="20.100000000000001" customHeight="1" x14ac:dyDescent="0.2">
      <c r="A39" s="73" t="s">
        <v>2</v>
      </c>
      <c r="B39" s="21" t="s">
        <v>10</v>
      </c>
      <c r="C39" s="39">
        <f>SUM(C28:C31)</f>
        <v>9517.5621775454401</v>
      </c>
      <c r="D39" s="39">
        <f>SUM(D28:D31)</f>
        <v>9005.6200183055389</v>
      </c>
      <c r="E39" s="39">
        <f t="shared" ref="E39:P39" si="32">SUM(E28:E31)</f>
        <v>8453.0176743680931</v>
      </c>
      <c r="F39" s="39">
        <f t="shared" si="32"/>
        <v>10261.090878768488</v>
      </c>
      <c r="G39" s="39">
        <f t="shared" si="32"/>
        <v>10847.663909486353</v>
      </c>
      <c r="H39" s="39">
        <f t="shared" si="32"/>
        <v>9110.9909798848694</v>
      </c>
      <c r="I39" s="39">
        <f t="shared" si="32"/>
        <v>10723.321440155692</v>
      </c>
      <c r="J39" s="39">
        <f t="shared" si="32"/>
        <v>9416.984590423639</v>
      </c>
      <c r="K39" s="39">
        <f t="shared" si="32"/>
        <v>10468.910779641938</v>
      </c>
      <c r="L39" s="39">
        <f t="shared" si="32"/>
        <v>10198.999151990105</v>
      </c>
      <c r="M39" s="39">
        <f t="shared" si="32"/>
        <v>8311.7891969120847</v>
      </c>
      <c r="N39" s="39">
        <f t="shared" si="32"/>
        <v>9124.1404932000751</v>
      </c>
      <c r="O39" s="39">
        <f t="shared" si="32"/>
        <v>9013.6971791617707</v>
      </c>
      <c r="P39" s="102">
        <f t="shared" si="32"/>
        <v>8731.3644205268174</v>
      </c>
      <c r="Q39" s="24">
        <f>SUM(Q28:Q31)</f>
        <v>9429.0420022033031</v>
      </c>
      <c r="R39" s="106">
        <f>SUM(R28:R31)</f>
        <v>0.69429422481853142</v>
      </c>
    </row>
    <row r="40" spans="1:19" ht="20.100000000000001" customHeight="1" x14ac:dyDescent="0.2">
      <c r="A40" s="74"/>
      <c r="B40" s="25" t="s">
        <v>11</v>
      </c>
      <c r="C40" s="26">
        <f>SUM(C32:C37)</f>
        <v>4429.8638529506297</v>
      </c>
      <c r="D40" s="26">
        <f>SUM(D32:D37)</f>
        <v>4275.5428112172176</v>
      </c>
      <c r="E40" s="26">
        <f t="shared" ref="E40:P40" si="33">SUM(E32:E37)</f>
        <v>3444.601308609128</v>
      </c>
      <c r="F40" s="26">
        <f t="shared" si="33"/>
        <v>4251.0881052557161</v>
      </c>
      <c r="G40" s="26">
        <f t="shared" si="33"/>
        <v>4404.4265140075277</v>
      </c>
      <c r="H40" s="26">
        <f t="shared" si="33"/>
        <v>5423.4806199548702</v>
      </c>
      <c r="I40" s="26">
        <f t="shared" si="33"/>
        <v>4885.9599851269359</v>
      </c>
      <c r="J40" s="26">
        <f t="shared" si="33"/>
        <v>4137.8558226922942</v>
      </c>
      <c r="K40" s="26">
        <f t="shared" si="33"/>
        <v>4321.4177342222993</v>
      </c>
      <c r="L40" s="26">
        <f t="shared" si="33"/>
        <v>2939.3397302830144</v>
      </c>
      <c r="M40" s="26">
        <f t="shared" si="33"/>
        <v>3034.2759329194641</v>
      </c>
      <c r="N40" s="26">
        <f t="shared" si="33"/>
        <v>3821.2347664029526</v>
      </c>
      <c r="O40" s="26">
        <f t="shared" si="33"/>
        <v>4664.6515487051129</v>
      </c>
      <c r="P40" s="27">
        <f t="shared" si="33"/>
        <v>5514.8440919741479</v>
      </c>
      <c r="Q40" s="28">
        <f>SUM(Q32:Q37)</f>
        <v>4151.7162198138585</v>
      </c>
      <c r="R40" s="104">
        <f>SUM(R32:R37)</f>
        <v>0.30570577518146846</v>
      </c>
    </row>
    <row r="41" spans="1:19" ht="20.100000000000001" customHeight="1" x14ac:dyDescent="0.2">
      <c r="A41" s="74"/>
      <c r="B41" s="29" t="s">
        <v>12</v>
      </c>
      <c r="C41" s="30">
        <f>SUM(C33:C37)</f>
        <v>2654.6268105197628</v>
      </c>
      <c r="D41" s="30">
        <f>SUM(D33:D37)</f>
        <v>2533.9998942943266</v>
      </c>
      <c r="E41" s="30">
        <f t="shared" ref="E41:P41" si="34">SUM(E33:E37)</f>
        <v>2058.2765454890996</v>
      </c>
      <c r="F41" s="30">
        <f t="shared" si="34"/>
        <v>2543.836910198007</v>
      </c>
      <c r="G41" s="30">
        <f t="shared" si="34"/>
        <v>2667.4029164506746</v>
      </c>
      <c r="H41" s="30">
        <f t="shared" si="34"/>
        <v>3310.7629156570511</v>
      </c>
      <c r="I41" s="30">
        <f t="shared" si="34"/>
        <v>2907.2094807876388</v>
      </c>
      <c r="J41" s="30">
        <f t="shared" si="34"/>
        <v>2486.6931209844988</v>
      </c>
      <c r="K41" s="30">
        <f t="shared" si="34"/>
        <v>2531.4502991190016</v>
      </c>
      <c r="L41" s="30">
        <f t="shared" si="34"/>
        <v>1603.1389203316226</v>
      </c>
      <c r="M41" s="30">
        <f t="shared" si="34"/>
        <v>1757.9437761209867</v>
      </c>
      <c r="N41" s="30">
        <f t="shared" si="34"/>
        <v>2300.0980553373161</v>
      </c>
      <c r="O41" s="30">
        <f t="shared" si="34"/>
        <v>2780.6274065196453</v>
      </c>
      <c r="P41" s="31">
        <f t="shared" si="34"/>
        <v>3328.9560642342785</v>
      </c>
      <c r="Q41" s="32">
        <f>SUM(Q33:Q37)</f>
        <v>2462.3200113634462</v>
      </c>
      <c r="R41" s="107">
        <f>SUM(R33:R37)</f>
        <v>0.1813094652823968</v>
      </c>
    </row>
    <row r="42" spans="1:19" ht="20.100000000000001" customHeight="1" x14ac:dyDescent="0.2">
      <c r="A42" s="74"/>
      <c r="B42" s="29" t="s">
        <v>13</v>
      </c>
      <c r="C42" s="30">
        <f>SUM(C34:C37)</f>
        <v>1779.7395677265199</v>
      </c>
      <c r="D42" s="30">
        <f>SUM(D34:D37)</f>
        <v>1688.8578669769606</v>
      </c>
      <c r="E42" s="30">
        <f t="shared" ref="E42:P42" si="35">SUM(E34:E37)</f>
        <v>1372.7499796378247</v>
      </c>
      <c r="F42" s="30">
        <f t="shared" si="35"/>
        <v>1725.3787295136203</v>
      </c>
      <c r="G42" s="30">
        <f t="shared" si="35"/>
        <v>1796.5246005093647</v>
      </c>
      <c r="H42" s="30">
        <f t="shared" si="35"/>
        <v>2243.9087776407096</v>
      </c>
      <c r="I42" s="30">
        <f t="shared" si="35"/>
        <v>1958.3395963703395</v>
      </c>
      <c r="J42" s="30">
        <f t="shared" si="35"/>
        <v>1702.2473414941205</v>
      </c>
      <c r="K42" s="30">
        <f t="shared" si="35"/>
        <v>1710.4622994783851</v>
      </c>
      <c r="L42" s="30">
        <f t="shared" si="35"/>
        <v>1032.4124031452634</v>
      </c>
      <c r="M42" s="30">
        <f t="shared" si="35"/>
        <v>1183.2008438130126</v>
      </c>
      <c r="N42" s="30">
        <f t="shared" si="35"/>
        <v>1588.740080271388</v>
      </c>
      <c r="O42" s="30">
        <f t="shared" si="35"/>
        <v>1891.4778556058791</v>
      </c>
      <c r="P42" s="31">
        <f t="shared" si="35"/>
        <v>2204.4270498064557</v>
      </c>
      <c r="Q42" s="32">
        <f>SUM(Q34:Q37)</f>
        <v>1655.3301828259914</v>
      </c>
      <c r="R42" s="107">
        <f>SUM(R34:R37)</f>
        <v>0.12188790609219192</v>
      </c>
    </row>
    <row r="43" spans="1:19" ht="20.100000000000001" customHeight="1" thickBot="1" x14ac:dyDescent="0.25">
      <c r="A43" s="75"/>
      <c r="B43" s="33" t="s">
        <v>14</v>
      </c>
      <c r="C43" s="34">
        <f>SUM(C35:C37)</f>
        <v>762.63462938782743</v>
      </c>
      <c r="D43" s="34">
        <f>SUM(D35:D37)</f>
        <v>710.07366678719359</v>
      </c>
      <c r="E43" s="34">
        <f t="shared" ref="E43:P43" si="36">SUM(E35:E37)</f>
        <v>564.03225368555377</v>
      </c>
      <c r="F43" s="34">
        <f t="shared" si="36"/>
        <v>768.24491024151314</v>
      </c>
      <c r="G43" s="34">
        <f t="shared" si="36"/>
        <v>787.71214135995854</v>
      </c>
      <c r="H43" s="34">
        <f t="shared" si="36"/>
        <v>903.26095195574658</v>
      </c>
      <c r="I43" s="34">
        <f t="shared" si="36"/>
        <v>796.18363488208354</v>
      </c>
      <c r="J43" s="34">
        <f t="shared" si="36"/>
        <v>760.72107786676668</v>
      </c>
      <c r="K43" s="34">
        <f t="shared" si="36"/>
        <v>742.83902837604398</v>
      </c>
      <c r="L43" s="34">
        <f t="shared" si="36"/>
        <v>406.10838971000783</v>
      </c>
      <c r="M43" s="34">
        <f t="shared" si="36"/>
        <v>522.76266459515671</v>
      </c>
      <c r="N43" s="34">
        <f t="shared" si="36"/>
        <v>724.63503316219339</v>
      </c>
      <c r="O43" s="34">
        <f t="shared" si="36"/>
        <v>805.00104940438939</v>
      </c>
      <c r="P43" s="35">
        <f t="shared" si="36"/>
        <v>876.31210786964323</v>
      </c>
      <c r="Q43" s="36">
        <f>SUM(Q35:Q37)</f>
        <v>699.29330997680086</v>
      </c>
      <c r="R43" s="108">
        <f>SUM(R35:R37)</f>
        <v>5.1491477761757408E-2</v>
      </c>
    </row>
    <row r="44" spans="1:19" ht="20.100000000000001" customHeight="1" x14ac:dyDescent="0.2">
      <c r="C44" s="5"/>
      <c r="D44" s="5"/>
    </row>
    <row r="45" spans="1:19" s="8" customFormat="1" ht="20.100000000000001" customHeight="1" x14ac:dyDescent="0.2">
      <c r="A45" s="9"/>
      <c r="B45" s="40" t="s">
        <v>16</v>
      </c>
      <c r="C45" s="41" t="s">
        <v>20</v>
      </c>
      <c r="D45" s="41" t="s">
        <v>22</v>
      </c>
      <c r="E45" s="41" t="s">
        <v>27</v>
      </c>
      <c r="F45" s="41" t="s">
        <v>29</v>
      </c>
      <c r="G45" s="41" t="s">
        <v>18</v>
      </c>
      <c r="H45" s="41" t="s">
        <v>35</v>
      </c>
      <c r="I45" s="41" t="s">
        <v>28</v>
      </c>
      <c r="J45" s="41" t="s">
        <v>25</v>
      </c>
      <c r="K45" s="41" t="s">
        <v>17</v>
      </c>
      <c r="L45" s="41" t="s">
        <v>19</v>
      </c>
      <c r="M45" s="41" t="s">
        <v>26</v>
      </c>
      <c r="N45" s="41" t="s">
        <v>24</v>
      </c>
      <c r="O45" s="41" t="s">
        <v>21</v>
      </c>
      <c r="P45" s="41" t="s">
        <v>23</v>
      </c>
      <c r="Q45" s="42" t="s">
        <v>0</v>
      </c>
      <c r="R45" s="11"/>
    </row>
    <row r="46" spans="1:19" s="8" customFormat="1" ht="25.5" x14ac:dyDescent="0.2">
      <c r="A46" s="9"/>
      <c r="B46" s="56" t="s">
        <v>37</v>
      </c>
      <c r="C46" s="43">
        <v>644083</v>
      </c>
      <c r="D46" s="43">
        <v>1191989</v>
      </c>
      <c r="E46" s="43">
        <v>294664</v>
      </c>
      <c r="F46" s="43">
        <v>551647</v>
      </c>
      <c r="G46" s="43">
        <v>443690</v>
      </c>
      <c r="H46" s="43">
        <v>1200539</v>
      </c>
      <c r="I46" s="43">
        <v>632015</v>
      </c>
      <c r="J46" s="43">
        <v>522662</v>
      </c>
      <c r="K46" s="43">
        <v>589899</v>
      </c>
      <c r="L46" s="43">
        <v>1324277</v>
      </c>
      <c r="M46" s="43">
        <v>1385141</v>
      </c>
      <c r="N46" s="43">
        <v>820965</v>
      </c>
      <c r="O46" s="43">
        <v>509813</v>
      </c>
      <c r="P46" s="43">
        <v>582555</v>
      </c>
      <c r="Q46" s="44">
        <v>10693939</v>
      </c>
    </row>
    <row r="47" spans="1:19" ht="14.25" x14ac:dyDescent="0.2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9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.2" customHeight="1" x14ac:dyDescent="0.2"/>
  </sheetData>
  <mergeCells count="60">
    <mergeCell ref="A30:B30"/>
    <mergeCell ref="O4:O5"/>
    <mergeCell ref="J26:J27"/>
    <mergeCell ref="K26:K27"/>
    <mergeCell ref="L26:L27"/>
    <mergeCell ref="M26:M27"/>
    <mergeCell ref="N26:N27"/>
    <mergeCell ref="A17:A21"/>
    <mergeCell ref="A13:B13"/>
    <mergeCell ref="A14:B14"/>
    <mergeCell ref="A15:B15"/>
    <mergeCell ref="A16:B16"/>
    <mergeCell ref="A10:B10"/>
    <mergeCell ref="D26:D27"/>
    <mergeCell ref="A11:B11"/>
    <mergeCell ref="A12:B12"/>
    <mergeCell ref="A33:B33"/>
    <mergeCell ref="A34:B34"/>
    <mergeCell ref="A39:A43"/>
    <mergeCell ref="A35:B35"/>
    <mergeCell ref="A36:B36"/>
    <mergeCell ref="A37:B37"/>
    <mergeCell ref="A38:B38"/>
    <mergeCell ref="A32:B32"/>
    <mergeCell ref="O26:O27"/>
    <mergeCell ref="A23:R23"/>
    <mergeCell ref="A24:R24"/>
    <mergeCell ref="C26:C27"/>
    <mergeCell ref="E26:E27"/>
    <mergeCell ref="F26:F27"/>
    <mergeCell ref="G26:G27"/>
    <mergeCell ref="H26:H27"/>
    <mergeCell ref="I26:I27"/>
    <mergeCell ref="P26:P27"/>
    <mergeCell ref="Q26:Q27"/>
    <mergeCell ref="R26:R27"/>
    <mergeCell ref="A28:B28"/>
    <mergeCell ref="A29:B29"/>
    <mergeCell ref="A31:B31"/>
    <mergeCell ref="Q4:Q5"/>
    <mergeCell ref="A1:R1"/>
    <mergeCell ref="C4:C5"/>
    <mergeCell ref="E4:E5"/>
    <mergeCell ref="F4:F5"/>
    <mergeCell ref="A2:R2"/>
    <mergeCell ref="I4:I5"/>
    <mergeCell ref="J4:J5"/>
    <mergeCell ref="R4:R5"/>
    <mergeCell ref="G4:G5"/>
    <mergeCell ref="H4:H5"/>
    <mergeCell ref="K4:K5"/>
    <mergeCell ref="L4:L5"/>
    <mergeCell ref="M4:M5"/>
    <mergeCell ref="N4:N5"/>
    <mergeCell ref="D4:D5"/>
    <mergeCell ref="P4:P5"/>
    <mergeCell ref="A6:B6"/>
    <mergeCell ref="A7:B7"/>
    <mergeCell ref="A9:B9"/>
    <mergeCell ref="A8:B8"/>
  </mergeCells>
  <phoneticPr fontId="8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7" orientation="landscape" r:id="rId1"/>
  <headerFooter scaleWithDoc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2020-11-03T10:51:11Z</cp:lastPrinted>
  <dcterms:created xsi:type="dcterms:W3CDTF">1997-01-24T11:07:25Z</dcterms:created>
  <dcterms:modified xsi:type="dcterms:W3CDTF">2020-11-03T10:52:05Z</dcterms:modified>
</cp:coreProperties>
</file>